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Old\Comunicaciones\Website\Re Diseño Web\Contenido\R+R\"/>
    </mc:Choice>
  </mc:AlternateContent>
  <xr:revisionPtr revIDLastSave="0" documentId="13_ncr:1_{E5B1C6FC-70F2-4301-B16F-04570B7325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 + R 2020" sheetId="1" r:id="rId1"/>
  </sheets>
  <externalReferences>
    <externalReference r:id="rId2"/>
  </externalReferences>
  <definedNames>
    <definedName name="_____jul02" hidden="1">{#N/A,#N/A,FALSE,"MAY96 2260";#N/A,#N/A,FALSE,"system reclass";#N/A,#N/A,FALSE,"Items with no project number"}</definedName>
    <definedName name="____jul02" hidden="1">{#N/A,#N/A,FALSE,"MAY96 2260";#N/A,#N/A,FALSE,"system reclass";#N/A,#N/A,FALSE,"Items with no project number"}</definedName>
    <definedName name="___ede2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___GCr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jul02" hidden="1">{#N/A,#N/A,FALSE,"MAY96 2260";#N/A,#N/A,FALSE,"system reclass";#N/A,#N/A,FALSE,"Items with no project number"}</definedName>
    <definedName name="___nnn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TC3" hidden="1">#REF!</definedName>
    <definedName name="__ede2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__FDS_HYPERLINK_TOGGLE_STATE__" hidden="1">"ON"</definedName>
    <definedName name="__GCr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jul02" hidden="1">{#N/A,#N/A,FALSE,"MAY96 2260";#N/A,#N/A,FALSE,"system reclass";#N/A,#N/A,FALSE,"Items with no project number"}</definedName>
    <definedName name="__nnn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TC3" hidden="1">#REF!</definedName>
    <definedName name="_ede2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_Fill" hidden="1">#REF!</definedName>
    <definedName name="_xlnm._FilterDatabase" hidden="1">'[1]Cash basis Ago-02'!$A$1:$BG$114</definedName>
    <definedName name="_GCr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jul02" hidden="1">{#N/A,#N/A,FALSE,"MAY96 2260";#N/A,#N/A,FALSE,"system reclass";#N/A,#N/A,FALSE,"Items with no project number"}</definedName>
    <definedName name="_Key1" hidden="1">#REF!</definedName>
    <definedName name="_key2" hidden="1">#REF!</definedName>
    <definedName name="_nnn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Order1" hidden="1">255</definedName>
    <definedName name="_Order2" hidden="1">255</definedName>
    <definedName name="_Sort" hidden="1">#REF!</definedName>
    <definedName name="_TC3" hidden="1">#REF!</definedName>
    <definedName name="_v2" hidden="1">#REF!</definedName>
    <definedName name="_v3" hidden="1">#REF!</definedName>
    <definedName name="aaa" hidden="1">{#N/A,#N/A,FALSE,"MAY96 2260";#N/A,#N/A,FALSE,"system reclass";#N/A,#N/A,FALSE,"Items with no project number"}</definedName>
    <definedName name="aaassdf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aassdfdsfsd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adDda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DFAA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adfadsfds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DFAS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ADFDASF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ADG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g" hidden="1">{#N/A,#N/A,FALSE,"Cobret"}</definedName>
    <definedName name="Agosto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nscount" hidden="1">1</definedName>
    <definedName name="aqaqaqaqaqaqaqaqa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aqaqaqsdd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AS2DocOpenMode" hidden="1">"AS2DocumentEdit"</definedName>
    <definedName name="asdasdas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aw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9" hidden="1">#REF!</definedName>
    <definedName name="cacs2004" hidden="1">{"DetallexDep",#N/A,FALSE,"Giovanna (x DEPT)"}</definedName>
    <definedName name="cacs2005" hidden="1">{"DetallexDep",#N/A,FALSE,"Giovanna (x DEPT)"}</definedName>
    <definedName name="cacs2006" hidden="1">{"DetallexDep",#N/A,FALSE,"Giovanna (x DEPT)"}</definedName>
    <definedName name="ccccc" hidden="1">{"DetallexDep",#N/A,FALSE,"Giovanna (x DEPT)"}</definedName>
    <definedName name="CCE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EPEA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ComparatEU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cuadrosTWO" hidden="1">{"Resumen",#N/A,FALSE,"Sheet1";"Detalle",#N/A,FALSE,"Sheet1"}</definedName>
    <definedName name="dad" hidden="1">{"Resumen",#N/A,FALSE,"Sheet1";"Detalle",#N/A,FALSE,"Sheet1"}</definedName>
    <definedName name="daniel2007" hidden="1">{"DetallexDep",#N/A,FALSE,"Giovanna (x DEPT)"}</definedName>
    <definedName name="ddd" hidden="1">{#N/A,#N/A,FALSE,"Cobret"}</definedName>
    <definedName name="ddddddddd" hidden="1">{#N/A,#N/A,FALSE,"factura";"factura",#N/A,FALSE,"factura"}</definedName>
    <definedName name="dddddddddd" hidden="1">{#N/A,#N/A,FALSE,"factura"}</definedName>
    <definedName name="dddddddddddd" hidden="1">{#N/A,#N/A,FALSE,"factura"}</definedName>
    <definedName name="dddddkkki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DEDE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dedee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DFDAGDSAG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gfdsgwdg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kjldfjklfdsjklfdkjlkdsflkjfd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red" hidden="1">{"DetallexDep",#N/A,FALSE,"Giovanna (x DEPT)"}</definedName>
    <definedName name="ds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dsf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ede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efcece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efvce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eMERGIA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erererff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errrrrrrrrrrrrrrrrrr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WRWER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EWT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fdjfdsjklfdskljfdskljfdskljfdncont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DSFDSFJDSKJFLKSDJKFJDSKLFJLSKDJFKLS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e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ffff" hidden="1">{#N/A,#N/A,FALSE,"factura"}</definedName>
    <definedName name="fffff" hidden="1">{"DetallexDep",#N/A,FALSE,"Giovanna (x DEPT)"}</definedName>
    <definedName name="fffffs" hidden="1">{#N/A,#N/A,FALSE,"Cobret"}</definedName>
    <definedName name="ffgff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fhfh" hidden="1">{#N/A,#N/A,FALSE,"Cobret"}</definedName>
    <definedName name="FR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FREDDY" hidden="1">{#N/A,#N/A,FALSE,"MAY96 2260";#N/A,#N/A,FALSE,"system reclass";#N/A,#N/A,FALSE,"Items with no project number"}</definedName>
    <definedName name="fri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.Fin" hidden="1">{"DetallexDep",#N/A,FALSE,"Giovanna (x DEPT)"}</definedName>
    <definedName name="Gastosgescop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fgggggg" hidden="1">{#N/A,#N/A,FALSE,"Cobret"}</definedName>
    <definedName name="gggg" hidden="1">{#N/A,#N/A,FALSE,"Cobret"}</definedName>
    <definedName name="ggggggg" hidden="1">{#N/A,#N/A,FALSE,"Cobret"}</definedName>
    <definedName name="gggggggggg" hidden="1">{#N/A,#N/A,FALSE,"Cobret"}</definedName>
    <definedName name="GRTRGT" hidden="1">#REF!</definedName>
    <definedName name="gty" hidden="1">{#N/A,#N/A,FALSE,"factura"}</definedName>
    <definedName name="HHH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hiuhih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HTML_CodePage" hidden="1">1252</definedName>
    <definedName name="HTML_Description" hidden="1">"Produccion Facturable (Miles de pzas)"</definedName>
    <definedName name="HTML_Email" hidden="1">""</definedName>
    <definedName name="HTML_Header" hidden="1">"Agosto 00"</definedName>
    <definedName name="HTML_LastUpdate" hidden="1">"13/09/2000"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"C:\sectortubos\t_planoslargos.htm"</definedName>
    <definedName name="HTML_Title" hidden="1">""</definedName>
    <definedName name="III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iikk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ion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jjjj" hidden="1">{#N/A,#N/A,FALSE,"Cobret"}</definedName>
    <definedName name="jjuu" hidden="1">{#N/A,#N/A,FALSE,"Cobret"}</definedName>
    <definedName name="jnkvcnklvcxlñkflkfdioerkjfioerw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ulio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K2___PARKEDCVW__" hidden="1">"FINANCE;A=CA21200F;C=ACTUAL;UA=CR_TOP;R=LC;UB=D_TOP;E=P007539;UC=TPTOP;UD=F_LOGICO;T=2004.MAY;F=PERIODIC;"</definedName>
    <definedName name="K2_ISWBINITED" hidden="1">TRUE</definedName>
    <definedName name="K2_WBEVMODE" hidden="1">-1</definedName>
    <definedName name="K2_WBHASINITMODE" hidden="1">1</definedName>
    <definedName name="kITTY" hidden="1">{"DetallexDep",#N/A,FALSE,"Giovanna (x DEPT)"}</definedName>
    <definedName name="kkkkkkkkkkkk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kliuu" hidden="1">{#N/A,#N/A,FALSE,"Cobret"}</definedName>
    <definedName name="KOKO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kuuu" hidden="1">{#N/A,#N/A,FALSE,"factura"}</definedName>
    <definedName name="limcount" hidden="1">1</definedName>
    <definedName name="ll" hidden="1">{#N/A,#N/A,FALSE,"Cobret"}</definedName>
    <definedName name="mmmmmkkkkkkkkkkkk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mmmmmmmnnnnkkknnnkknknk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mmmnvnvnvnvnvnv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h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i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n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nklfklfdskljdsoirekjfsiorewe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nnnkkkkknnnnkknknkknnk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nnnnnnnnn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viembre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Noviembre0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ñloppp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ññññññ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ñpo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ñppp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Octubre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oopop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pb" hidden="1">{#N/A,#N/A,FALSE,"Cobret"}</definedName>
    <definedName name="POL" hidden="1">{"DetallexDep",#N/A,FALSE,"Giovanna (x DEPT)"}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.flujo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aqaqaqqqqqqqqq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qaz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dgggggggggggg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etttttttttttttttttttt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fqwfw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fwfqe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rtttttttt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UBHAHGASHGSGSGSDGD" hidden="1">{"DetallexDep",#N/A,FALSE,"Giovanna (x DEPT)"}</definedName>
    <definedName name="qweer" hidden="1">{"DetallexDep",#N/A,FALSE,"Giovanna (x DEPT)"}</definedName>
    <definedName name="qwertttttttt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wet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wetewtewq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wrtttttt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wryyyyyyyyyyyyyy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atiosJuni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E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t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werwer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s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SADADADA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sadasdas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seguro" hidden="1">{"DetallexDep",#N/A,FALSE,"Giovanna (x DEPT)"}</definedName>
    <definedName name="sencount" hidden="1">1</definedName>
    <definedName name="TPI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r" hidden="1">{#N/A,#N/A,FALSE,"factura"}</definedName>
    <definedName name="TSComerciale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unionvida" hidden="1">{"Toña Garrido de Navarrete - Vista personalizada",#N/A,FALSE,"Resumen UNION"}</definedName>
    <definedName name="v" hidden="1">{#N/A,#N/A,FALSE,"MAY96 2260";#N/A,#N/A,FALSE,"system reclass";#N/A,#N/A,FALSE,"Items with no project number"}</definedName>
    <definedName name="vergqrf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w" hidden="1">{#N/A,#N/A,FALSE,"MAY96 2260";#N/A,#N/A,FALSE,"system reclass";#N/A,#N/A,FALSE,"Items with no project number"}</definedName>
    <definedName name="wertj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wqeq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qrewqtewq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egggggggggggg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All." hidden="1">{"val",#N/A,FALSE,"Val";#N/A,#N/A,FALSE,"Rev";#N/A,#N/A,FALSE,"IS";#N/A,#N/A,FALSE,"CF";#N/A,#N/A,FALSE,"B";"pops",#N/A,FALSE,"POP's"}</definedName>
    <definedName name="wrn.ANALISIS._.SENSIBILIDAD." hidden="1">{#N/A,#N/A,FALSE,"BALANCE";#N/A,#N/A,FALSE,"CUENTA DE PYG";#N/A,#N/A,FALSE,"RATIOS"}</definedName>
    <definedName name="wrn.Anexo4." hidden="1">{"Resumen",#N/A,FALSE,"Sheet1";"Detalle",#N/A,FALSE,"Sheet1"}</definedName>
    <definedName name="wrn.composito." hidden="1">{#N/A,#N/A,FALSE,"Cobret"}</definedName>
    <definedName name="wrn.debt." hidden="1">{"CFA",#N/A,FALSE,"CF";"CFQ",#N/A,FALSE,"CF";"dbt.all.anl",#N/A,FALSE,"CF";"dbt.all.qt",#N/A,FALSE,"CF";"dbt.pt1.anl",#N/A,FALSE,"CF";"debt.pt2.anl",#N/A,FALSE,"CF";"dbt.pt1.qt",#N/A,FALSE,"CF";"dbt.pt2.qt",#N/A,FALSE,"CF";"BSA",#N/A,FALSE,"B"}</definedName>
    <definedName name="wrn.DetallexDEP." hidden="1">{"DetallexDep",#N/A,FALSE,"Giovanna (x DEPT)"}</definedName>
    <definedName name="wrn.factura." hidden="1">{#N/A,#N/A,FALSE,"factura";"factura",#N/A,FALSE,"factura"}</definedName>
    <definedName name="wrn.factura._.ruc." hidden="1">{#N/A,#N/A,FALSE,"factura"}</definedName>
    <definedName name="wrn.hedge." hidden="1">{#N/A,#N/A,FALSE,"Cobret"}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odelo.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wrn.nota._.deb.cre." hidden="1">{#N/A,#N/A,FALSE,"factura"}</definedName>
    <definedName name="wrn.Pagos._.a._.AFP._.Unionvida._.en._.2002." hidden="1">{"Toña Garrido de Navarrete - Vista personalizada",#N/A,FALSE,"Resumen UNION"}</definedName>
    <definedName name="wrn.Print._.All." hidden="1">{#N/A,#N/A,FALSE,"MAY96 2260";#N/A,#N/A,FALSE,"system reclass";#N/A,#N/A,FALSE,"Items with no project number"}</definedName>
    <definedName name="wrn.PRINT1." hidden="1">{"cf1.xls",#N/A,FALSE,"CF";"cfseg1.xls",#N/A,FALSE,"CF";"REV1.xls",#N/A,FALSE,"Rev";"REVANA1.XLS",#N/A,FALSE,"Rev";"IS1.xls",#N/A,FALSE,"IS";"ISQ1.xls",#N/A,FALSE,"IS"}</definedName>
    <definedName name="wrn.Printall." hidden="1">{"valuation",#N/A,TRUE,"A";"ISA",#N/A,TRUE,"IS";"ISQ",#N/A,TRUE,"IS";"IndustryA",#N/A,TRUE,"Rev";"idenA",#N/A,TRUE,"Rev";"idenQ",#N/A,TRUE,"Rev";"dispatchA",#N/A,TRUE,"Rev";"dispatchQ",#N/A,TRUE,"Rev";"integratedA",#N/A,TRUE,"Rev";"integratedQ",#N/A,TRUE,"Rev";"cellularA",#N/A,TRUE,"Rev";"cellularQ",#N/A,TRUE,"Rev";"AnalogA",#N/A,TRUE,"Rev";"CFA",#N/A,TRUE,"CF";"CFQ",#N/A,TRUE,"CF";"debtA",#N/A,TRUE,"CF";"debtQ",#N/A,TRUE,"CF";"BSA",#N/A,TRUE,"B"}</definedName>
    <definedName name="wrn.rentabilidad." hidden="1">{#N/A,#N/A,FALSE,"Cobret"}</definedName>
    <definedName name="wrn.todo.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THWERH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xcv" hidden="1">{#N/A,#N/A,FALSE,"factura"}</definedName>
    <definedName name="xxx" hidden="1">{"DetallexDep",#N/A,FALSE,"Giovanna (x DEPT)"}</definedName>
    <definedName name="xxxnom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y" hidden="1">{"DetallexDep",#N/A,FALSE,"Giovanna (x DEPT)"}</definedName>
    <definedName name="yuio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yyyy" hidden="1">{#N/A,#N/A,FALSE,"MAY96 2260";#N/A,#N/A,FALSE,"system reclass";#N/A,#N/A,FALSE,"Items with no project number"}</definedName>
    <definedName name="Z_5465C980_2BDD_11D3_B53D_00500477B0E4_.wvu.PrintArea" hidden="1">#REF!</definedName>
    <definedName name="Z_5465C980_2BDD_11D3_B53D_00500477B0E4_.wvu.PrintTitles" hidden="1">#REF!</definedName>
    <definedName name="Z_5465C980_2BDD_11D3_B53D_00500477B0E4_.wvu.Rows" hidden="1">#REF!,#REF!</definedName>
    <definedName name="zzzzz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1" l="1"/>
  <c r="J25" i="1"/>
  <c r="I25" i="1"/>
  <c r="H25" i="1"/>
  <c r="C25" i="1"/>
  <c r="F25" i="1" s="1"/>
  <c r="K24" i="1"/>
  <c r="K26" i="1" s="1"/>
  <c r="J24" i="1"/>
  <c r="J26" i="1" s="1"/>
  <c r="I24" i="1"/>
  <c r="H24" i="1"/>
  <c r="H26" i="1" s="1"/>
  <c r="C24" i="1"/>
  <c r="C26" i="1" s="1"/>
  <c r="F26" i="1" s="1"/>
  <c r="H21" i="1"/>
  <c r="K18" i="1"/>
  <c r="J18" i="1"/>
  <c r="I18" i="1"/>
  <c r="H18" i="1"/>
  <c r="K15" i="1"/>
  <c r="J15" i="1"/>
  <c r="H15" i="1"/>
  <c r="K12" i="1"/>
  <c r="G12" i="1" s="1"/>
  <c r="J12" i="1"/>
  <c r="H12" i="1"/>
  <c r="G25" i="1" l="1"/>
  <c r="D24" i="1"/>
  <c r="G26" i="1"/>
  <c r="E24" i="1"/>
  <c r="F24" i="1"/>
  <c r="G24" i="1"/>
  <c r="I26" i="1"/>
  <c r="D26" i="1"/>
  <c r="E26" i="1"/>
  <c r="D25" i="1"/>
  <c r="E25" i="1"/>
</calcChain>
</file>

<file path=xl/sharedStrings.xml><?xml version="1.0" encoding="utf-8"?>
<sst xmlns="http://schemas.openxmlformats.org/spreadsheetml/2006/main" count="114" uniqueCount="42">
  <si>
    <t>Reservas minerales</t>
  </si>
  <si>
    <t>MM de</t>
  </si>
  <si>
    <t>Leyes</t>
  </si>
  <si>
    <t>Finos</t>
  </si>
  <si>
    <t>Probadas y Probables</t>
  </si>
  <si>
    <t>TM</t>
  </si>
  <si>
    <t>Zn</t>
  </si>
  <si>
    <t>Pb</t>
  </si>
  <si>
    <t>Cu</t>
  </si>
  <si>
    <t>Ag</t>
  </si>
  <si>
    <t>%</t>
  </si>
  <si>
    <t>oz/TM</t>
  </si>
  <si>
    <t>Miles de</t>
  </si>
  <si>
    <t>Millones</t>
  </si>
  <si>
    <t>de oz</t>
  </si>
  <si>
    <t>Yauli</t>
  </si>
  <si>
    <t>Probadas</t>
  </si>
  <si>
    <t>Probables</t>
  </si>
  <si>
    <t>Chungar</t>
  </si>
  <si>
    <t>Alpamarca</t>
  </si>
  <si>
    <r>
      <t>Cerro de</t>
    </r>
    <r>
      <rPr>
        <sz val="10"/>
        <color rgb="FFFFFFFF"/>
        <rFont val="Arial"/>
        <family val="2"/>
      </rPr>
      <t xml:space="preserve"> </t>
    </r>
    <r>
      <rPr>
        <b/>
        <sz val="10"/>
        <color rgb="FFFFFFFF"/>
        <rFont val="Arial"/>
        <family val="2"/>
      </rPr>
      <t>Pasco</t>
    </r>
  </si>
  <si>
    <t>Total</t>
  </si>
  <si>
    <t>Recursos</t>
  </si>
  <si>
    <t>Medidos, Indicados* e Inferidos</t>
  </si>
  <si>
    <t>MM</t>
  </si>
  <si>
    <t>Medidos</t>
  </si>
  <si>
    <t>Indicados</t>
  </si>
  <si>
    <t>Inferidos</t>
  </si>
  <si>
    <t>Cerro</t>
  </si>
  <si>
    <t>La Tapada</t>
  </si>
  <si>
    <t xml:space="preserve">         -     </t>
  </si>
  <si>
    <t>Zoraida</t>
  </si>
  <si>
    <t>Palma</t>
  </si>
  <si>
    <t>Puagjanca</t>
  </si>
  <si>
    <t>Andrea</t>
  </si>
  <si>
    <t>Santa Barbara</t>
  </si>
  <si>
    <t>Rondoní</t>
  </si>
  <si>
    <t>Recursos totales</t>
  </si>
  <si>
    <t xml:space="preserve">Volcan Compañía Minera </t>
  </si>
  <si>
    <t>Reservas Minerales por Unidad Operativa</t>
  </si>
  <si>
    <t>Reservas y Recursos Minerales 2020</t>
  </si>
  <si>
    <t>Recursos Minerales por Unidad Operativa y Proyecto de Exploración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</si>
</sst>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  <font>
      <b/>
      <sz val="8"/>
      <color rgb="FFFFFFFF"/>
      <name val="Arial"/>
      <family val="2"/>
    </font>
    <font>
      <sz val="10"/>
      <color rgb="FF002060"/>
      <name val="Arial"/>
      <family val="2"/>
    </font>
    <font>
      <sz val="10"/>
      <color rgb="FFFFFFFF"/>
      <name val="Arial"/>
      <family val="2"/>
    </font>
    <font>
      <b/>
      <sz val="13"/>
      <color theme="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/>
      <right style="medium">
        <color indexed="64"/>
      </right>
      <top style="thick">
        <color rgb="FFFFFFFF"/>
      </top>
      <bottom/>
      <diagonal/>
    </border>
    <border>
      <left style="thick">
        <color theme="0"/>
      </left>
      <right style="thick">
        <color rgb="FFFFFFFF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rgb="FFFFFFFF"/>
      </left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rgb="FFFFFFFF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rgb="FFFFFFFF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rgb="FFFFFFFF"/>
      </left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rgb="FFFFFFFF"/>
      </right>
      <top/>
      <bottom style="thick">
        <color theme="0"/>
      </bottom>
      <diagonal/>
    </border>
    <border>
      <left style="thick">
        <color theme="0"/>
      </left>
      <right style="thick">
        <color rgb="FFFFFFFF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/>
      <top style="thick">
        <color theme="0"/>
      </top>
      <bottom style="thick">
        <color theme="0"/>
      </bottom>
      <diagonal/>
    </border>
    <border>
      <left/>
      <right style="thick">
        <color rgb="FFFFFFFF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 wrapText="1"/>
    </xf>
    <xf numFmtId="164" fontId="0" fillId="0" borderId="0" xfId="0" applyNumberFormat="1"/>
    <xf numFmtId="0" fontId="4" fillId="5" borderId="1" xfId="0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" fontId="4" fillId="5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" fontId="4" fillId="5" borderId="7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164" fontId="4" fillId="5" borderId="7" xfId="0" applyNumberFormat="1" applyFont="1" applyFill="1" applyBorder="1" applyAlignment="1">
      <alignment horizontal="center" vertical="center"/>
    </xf>
    <xf numFmtId="1" fontId="4" fillId="5" borderId="7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1" fontId="2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1" fontId="4" fillId="5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vertical="center"/>
    </xf>
    <xf numFmtId="164" fontId="2" fillId="3" borderId="20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164" fontId="2" fillId="3" borderId="20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3" fontId="2" fillId="3" borderId="22" xfId="0" applyNumberFormat="1" applyFont="1" applyFill="1" applyBorder="1" applyAlignment="1">
      <alignment horizontal="center" vertical="center" wrapText="1"/>
    </xf>
    <xf numFmtId="3" fontId="2" fillId="3" borderId="20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0" fontId="2" fillId="3" borderId="28" xfId="0" applyFont="1" applyFill="1" applyBorder="1" applyAlignment="1">
      <alignment vertical="center"/>
    </xf>
    <xf numFmtId="164" fontId="2" fillId="3" borderId="24" xfId="0" applyNumberFormat="1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vertical="center"/>
    </xf>
    <xf numFmtId="164" fontId="2" fillId="3" borderId="24" xfId="0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2" fillId="3" borderId="2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164" fontId="2" fillId="3" borderId="12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164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6" fillId="2" borderId="18" xfId="0" applyFont="1" applyFill="1" applyBorder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6" borderId="0" xfId="0" applyFont="1" applyFill="1"/>
    <xf numFmtId="0" fontId="8" fillId="6" borderId="0" xfId="0" applyFont="1" applyFill="1" applyAlignment="1">
      <alignment horizontal="center"/>
    </xf>
    <xf numFmtId="0" fontId="11" fillId="2" borderId="1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oraclecorp.com/content/MyWorkspaces/AR_FINANZAS/CIERRES/0902/Cash%20basis%20Sep-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basis Ago-02"/>
      <sheetName val="Anexo 6 Auditores"/>
      <sheetName val="Deprec $"/>
      <sheetName val="1920010-20"/>
      <sheetName val="Equipo"/>
      <sheetName val="Vehículo"/>
      <sheetName val="File_Standing_Data"/>
      <sheetName val="COS"/>
      <sheetName val="MOPE"/>
      <sheetName val="DIS"/>
      <sheetName val="Gtos Gen"/>
      <sheetName val="Materiales"/>
      <sheetName val="Subcontratos"/>
      <sheetName val="FG20"/>
      <sheetName val="0_Home"/>
      <sheetName val="Cobret"/>
      <sheetName val="Cash basis Sep-02"/>
      <sheetName val="IGV"/>
      <sheetName val="INDICES"/>
      <sheetName val="DATOS"/>
      <sheetName val="tickmarks"/>
      <sheetName val="Exportación"/>
      <sheetName val="DOLARES "/>
      <sheetName val="Rec. Pillar (DRE Soc.)"/>
      <sheetName val="23000"/>
      <sheetName val="Tiraje Mix"/>
      <sheetName val="3340"/>
      <sheetName val="3370"/>
      <sheetName val="V"/>
      <sheetName val="empvin2"/>
      <sheetName val="GYp"/>
      <sheetName val="rei"/>
      <sheetName val="ocxc"/>
      <sheetName val="ocxp"/>
      <sheetName val="imye"/>
      <sheetName val="IARyPD"/>
      <sheetName val="Ppto2001"/>
      <sheetName val="E.Costes_ES"/>
      <sheetName val="XL8GALRY"/>
      <sheetName val="Herramientas para análisis-VBA"/>
      <sheetName val="Listavba"/>
      <sheetName val="#¡REF"/>
      <sheetName val="Barras rústico"/>
      <sheetName val="Logarítmico"/>
      <sheetName val="Columnas y áreas"/>
      <sheetName val="Líneas en dos ejes"/>
      <sheetName val="Líneas y columnas 2"/>
      <sheetName val="Líneas y columnas 1"/>
      <sheetName val="Líneas suavizadas"/>
      <sheetName val="Conos"/>
      <sheetName val="Áreas 3D en color"/>
      <sheetName val="Tubos"/>
      <sheetName val="Circular llamativo"/>
      <sheetName val="Apilado en colores"/>
      <sheetName val="Columnas en profundidad"/>
      <sheetName val="Circular azul"/>
      <sheetName val="Barras flotantes"/>
      <sheetName val="Líneas coloridas"/>
      <sheetName val="Columnas en gris"/>
      <sheetName val="Áreas en gris, cronológico"/>
      <sheetName val="Áreas en gris"/>
      <sheetName val="Circular en gris"/>
      <sheetName val="consolid-dossier (IAS) (2)"/>
      <sheetName val="Rajes y ajes IAS"/>
      <sheetName val="Rajes y ajes (Proforma 2)"/>
      <sheetName val="Fondo_Comercio"/>
      <sheetName val="Cuadro 13A ias(3)"/>
      <sheetName val="Cuadro 17"/>
      <sheetName val="Otras Participaciones"/>
      <sheetName val="Prov_Inmov_Financiero"/>
      <sheetName val="ACUMULADO"/>
      <sheetName val="NOV"/>
      <sheetName val="COSREF"/>
      <sheetName val="PROMES"/>
      <sheetName val="PR-7 ACTUAL"/>
      <sheetName val="CoA (SAP &amp; GP)"/>
      <sheetName val="Valorización CP"/>
      <sheetName val="abr-13"/>
      <sheetName val="ene-13"/>
      <sheetName val="feb-13"/>
      <sheetName val="mar-13"/>
      <sheetName val="Hoja1"/>
      <sheetName val="A"/>
      <sheetName val="Maestro"/>
      <sheetName val="cuadro"/>
      <sheetName val="validación"/>
      <sheetName val="EGYP"/>
      <sheetName val="FLUJO"/>
      <sheetName val="AJUST"/>
      <sheetName val="MAYOR"/>
      <sheetName val="BALANCE"/>
      <sheetName val="VM"/>
      <sheetName val="Cod. Desc"/>
      <sheetName val="Fijo--&gt;Nx"/>
      <sheetName val="Fijo--&gt;Nx (MPP)"/>
      <sheetName val="LDN-F--&gt;Nx"/>
      <sheetName val="LDN-M--&gt;Nx"/>
      <sheetName val="M--&gt;Nx"/>
      <sheetName val="Nx--&gt; Fijo"/>
      <sheetName val="Nx--&gt;Fijo (MPP)"/>
      <sheetName val="Nx--&gt;LDI"/>
      <sheetName val="Nx--&gt;LDN-F"/>
      <sheetName val="Nx--&gt;LDN-M"/>
      <sheetName val="Nx--&gt;M"/>
      <sheetName val="LDN-F--&gt;Nx (MPP)"/>
      <sheetName val="4"/>
      <sheetName val="Administración y Ventas"/>
      <sheetName val="Tabla"/>
      <sheetName val="Parametros"/>
      <sheetName val="RefG"/>
      <sheetName val="IRR sponsor"/>
      <sheetName val="Valorización"/>
    </sheetNames>
    <sheetDataSet>
      <sheetData sheetId="0" refreshError="1">
        <row r="2">
          <cell r="A2" t="str">
            <v>Cliente  Nombre</v>
          </cell>
          <cell r="B2" t="str">
            <v>Current</v>
          </cell>
          <cell r="C2" t="str">
            <v>1 to 30</v>
          </cell>
          <cell r="D2" t="str">
            <v>31 - 60</v>
          </cell>
          <cell r="E2" t="str">
            <v>61 - 90</v>
          </cell>
          <cell r="F2" t="str">
            <v>91 - 180</v>
          </cell>
          <cell r="G2" t="str">
            <v>181 - 360</v>
          </cell>
          <cell r="H2" t="str">
            <v>&gt; 361</v>
          </cell>
          <cell r="I2" t="str">
            <v>Grand Total</v>
          </cell>
          <cell r="J2" t="str">
            <v>Comentario</v>
          </cell>
        </row>
        <row r="3">
          <cell r="A3" t="str">
            <v>A.S.E.S</v>
          </cell>
          <cell r="J3" t="str">
            <v>Pidió refinanciación. Fue aceptada con CPD.</v>
          </cell>
        </row>
        <row r="4">
          <cell r="A4" t="str">
            <v>ACCENTURE S.A.</v>
          </cell>
          <cell r="F4">
            <v>26564.35</v>
          </cell>
          <cell r="I4">
            <v>26564.35</v>
          </cell>
          <cell r="J4" t="str">
            <v>Estara en cash basis hasta resolver el tema por la deuda atrasada y que se encuentra en negociacion.</v>
          </cell>
        </row>
        <row r="5">
          <cell r="A5" t="str">
            <v>ADVANCE TELECOMUNICACIONES</v>
          </cell>
          <cell r="F5">
            <v>40980.491999999998</v>
          </cell>
          <cell r="G5">
            <v>15255.68</v>
          </cell>
          <cell r="I5">
            <v>56236.171999999999</v>
          </cell>
          <cell r="J5" t="str">
            <v>Todavia no se llego a un acuerdo entre Advance, Telefonica e IBM de quien va a pagar las facturas.</v>
          </cell>
        </row>
        <row r="6">
          <cell r="A6" t="str">
            <v>AFIP ADMINISTRACION FEDERAL DE INGRESOS PUBLICOS (</v>
          </cell>
          <cell r="F6">
            <v>119817.22499999999</v>
          </cell>
          <cell r="G6">
            <v>21448.76</v>
          </cell>
          <cell r="H6">
            <v>145907.31</v>
          </cell>
          <cell r="I6">
            <v>287173.29499999998</v>
          </cell>
          <cell r="J6" t="str">
            <v>Envió Carta docum. exigiendo descuentos del 13% de cada fact s/art 1 decrteo 1060/2001 ( ley deficit 0) Se accedio al descuento y se esta a le espera del pago. Siguen sin recibir fondos de Economia.</v>
          </cell>
        </row>
        <row r="7">
          <cell r="A7" t="str">
            <v>AGUAS DANONE DE ARGENTINA SA</v>
          </cell>
          <cell r="B7">
            <v>54723.34</v>
          </cell>
          <cell r="D7">
            <v>14907.2</v>
          </cell>
          <cell r="I7">
            <v>69630.539999999994</v>
          </cell>
          <cell r="J7" t="str">
            <v>Presentan problemas de pago y atrasos significativos en los mismos. Accordamos forma de pago por lo cual el cliente queda en cash basis.</v>
          </cell>
        </row>
        <row r="8">
          <cell r="A8" t="str">
            <v>AGUAS MINERALES SA</v>
          </cell>
          <cell r="J8" t="str">
            <v>Idem Aguas Danone ( mismo grupo )</v>
          </cell>
        </row>
        <row r="9">
          <cell r="A9" t="str">
            <v>AIR LIQUIDE ARGENTINA S.A.</v>
          </cell>
          <cell r="G9">
            <v>24714.25</v>
          </cell>
          <cell r="H9">
            <v>493.75</v>
          </cell>
          <cell r="I9">
            <v>25208</v>
          </cell>
          <cell r="J9" t="str">
            <v>Se envio CD intimando al pago de deuda atrasada. Esperando mediacion legal.</v>
          </cell>
        </row>
        <row r="10">
          <cell r="A10" t="str">
            <v>ALTEC SE</v>
          </cell>
          <cell r="H10">
            <v>43463.199999999997</v>
          </cell>
          <cell r="I10">
            <v>43463.199999999997</v>
          </cell>
          <cell r="J10" t="str">
            <v xml:space="preserve">Por problemas en los pagos se reverso el revenue reconocido de Licencias. </v>
          </cell>
        </row>
        <row r="11">
          <cell r="A11" t="str">
            <v>APPLICATION SOFTWARE S.A.</v>
          </cell>
          <cell r="D11">
            <v>18150</v>
          </cell>
          <cell r="F11">
            <v>270.19</v>
          </cell>
          <cell r="H11">
            <v>3711.68</v>
          </cell>
          <cell r="I11">
            <v>22131.87</v>
          </cell>
          <cell r="J11" t="str">
            <v>Pagaron parte de su deuda todavia quedando un saldo. Igualmente presentan problemas financieros.</v>
          </cell>
        </row>
        <row r="12">
          <cell r="A12" t="str">
            <v>ARTE GRAFICO EDITORIAL ARGENTINO S.A. (CLARIN)</v>
          </cell>
          <cell r="D12">
            <v>1321.33</v>
          </cell>
          <cell r="F12">
            <v>2675.6932499999998</v>
          </cell>
          <cell r="I12">
            <v>3997.0232499999997</v>
          </cell>
          <cell r="J12" t="str">
            <v>Se accedio a un descuento y cancelaron sus deudas, igualmente siguen presentando problemas financieros.</v>
          </cell>
        </row>
        <row r="13">
          <cell r="A13" t="str">
            <v>ASISTENCIA MEDICA SOCIAL ARGENTINA - AMSA -</v>
          </cell>
          <cell r="C13">
            <v>156119.04000000001</v>
          </cell>
          <cell r="H13">
            <v>12281.5</v>
          </cell>
          <cell r="I13">
            <v>168400.54</v>
          </cell>
          <cell r="J13" t="str">
            <v xml:space="preserve">Se niegan a pagar la deuda por problemas con el soporte técnico. </v>
          </cell>
        </row>
        <row r="14">
          <cell r="A14" t="str">
            <v>ATS S.R.L.</v>
          </cell>
          <cell r="G14">
            <v>589.88</v>
          </cell>
          <cell r="H14">
            <v>47347.3</v>
          </cell>
          <cell r="I14">
            <v>47937.18</v>
          </cell>
          <cell r="J14" t="str">
            <v>Se envio carta documento. Se espera mediacion legal</v>
          </cell>
        </row>
        <row r="15">
          <cell r="A15" t="str">
            <v>AUDITORIA GENERAL DE LA NACION</v>
          </cell>
          <cell r="J15" t="str">
            <v>El Ministerio de Economia no les esta girando dinero, por lo que por el momento tienen  suspendidos los pagos.</v>
          </cell>
        </row>
        <row r="16">
          <cell r="A16" t="str">
            <v>AUTOPISTAS DEL SOL</v>
          </cell>
          <cell r="J16" t="str">
            <v>Tienen problemas serios para afrontar sus pagos. Enviamos CD para cobrar deuda en Patacones ( unica forma de pago que presentan)</v>
          </cell>
        </row>
        <row r="17">
          <cell r="A17" t="str">
            <v>AXSYS S.A.</v>
          </cell>
          <cell r="H17">
            <v>7565.42</v>
          </cell>
          <cell r="I17">
            <v>7565.42</v>
          </cell>
          <cell r="J17" t="str">
            <v>Inciciadas acciones legales. Mediación.</v>
          </cell>
        </row>
        <row r="18">
          <cell r="A18" t="str">
            <v>BAGLEY S.A.</v>
          </cell>
          <cell r="B18">
            <v>31524.48</v>
          </cell>
          <cell r="F18">
            <v>1331.01</v>
          </cell>
          <cell r="I18">
            <v>32855.49</v>
          </cell>
          <cell r="J18" t="str">
            <v>Idem Aguas Danone ( mismo grupo )</v>
          </cell>
        </row>
        <row r="19">
          <cell r="A19" t="str">
            <v>BANCO ISRAELITA DE CORDOBA S.A.</v>
          </cell>
          <cell r="H19">
            <v>14520</v>
          </cell>
          <cell r="I19">
            <v>14520</v>
          </cell>
          <cell r="J19" t="str">
            <v xml:space="preserve">Quiebra. </v>
          </cell>
        </row>
        <row r="20">
          <cell r="A20" t="str">
            <v>BANCO MAYO COOPERATIVO LIMITADO</v>
          </cell>
          <cell r="H20">
            <v>152735.88044000001</v>
          </cell>
          <cell r="I20">
            <v>152735.88044000001</v>
          </cell>
          <cell r="J20" t="str">
            <v>Quiebra</v>
          </cell>
        </row>
        <row r="21">
          <cell r="A21" t="str">
            <v>BANCO VELOX S.A.</v>
          </cell>
          <cell r="E21">
            <v>241084.60379999998</v>
          </cell>
          <cell r="I21">
            <v>241084.60379999998</v>
          </cell>
          <cell r="J21" t="str">
            <v>Se encuentra suspendido por el Banco Central de la Rep. Arg.  Se mantendra en cash basis hasta nuevo aviso</v>
          </cell>
        </row>
        <row r="22">
          <cell r="A22" t="str">
            <v>BAPRO INFORMATICA Y COMUNICACIONES</v>
          </cell>
          <cell r="C22">
            <v>14520</v>
          </cell>
          <cell r="I22">
            <v>14520</v>
          </cell>
          <cell r="J22" t="str">
            <v>Tienen problemas para afrontar sus pagos en pesos. Ofrecen pagar en bonos su deuda atrasada de varios meses. En negociaciones.</v>
          </cell>
        </row>
        <row r="23">
          <cell r="A23" t="str">
            <v>BCN BUREAU CONSULTING NETWORK S.A.</v>
          </cell>
          <cell r="H23">
            <v>27268.560000000001</v>
          </cell>
          <cell r="I23">
            <v>27268.560000000001</v>
          </cell>
          <cell r="J23" t="str">
            <v>Inciciadas acciones legales. Mediación.</v>
          </cell>
        </row>
        <row r="24">
          <cell r="A24" t="str">
            <v>BIBLIOTECA DEL CONGRESO NACIONAL</v>
          </cell>
          <cell r="B24">
            <v>2585</v>
          </cell>
          <cell r="D24">
            <v>2400</v>
          </cell>
          <cell r="E24">
            <v>2585</v>
          </cell>
          <cell r="F24">
            <v>2585</v>
          </cell>
          <cell r="G24">
            <v>55576.4</v>
          </cell>
          <cell r="H24">
            <v>593</v>
          </cell>
          <cell r="I24">
            <v>66324.399999999994</v>
          </cell>
          <cell r="J24" t="str">
            <v>Economia no esta girandoles fondos por lo que tienen suspendidos los pagos hasta nuevo aviso.</v>
          </cell>
        </row>
        <row r="25">
          <cell r="A25" t="str">
            <v>BIOGENESIS S.A.</v>
          </cell>
          <cell r="H25">
            <v>3630</v>
          </cell>
          <cell r="I25">
            <v>3630</v>
          </cell>
          <cell r="J25" t="str">
            <v xml:space="preserve">Sin forma de poder establecer contacto con el cliente. </v>
          </cell>
        </row>
        <row r="26">
          <cell r="A26" t="str">
            <v>BUSINESS INFORMATION SERVICES SA</v>
          </cell>
          <cell r="B26">
            <v>129868.55</v>
          </cell>
          <cell r="C26">
            <v>16114.33</v>
          </cell>
          <cell r="I26">
            <v>145982.88</v>
          </cell>
          <cell r="J26" t="str">
            <v>Presenta problemas de pago.</v>
          </cell>
        </row>
        <row r="27">
          <cell r="A27" t="str">
            <v>C.E.M.I.C.</v>
          </cell>
          <cell r="G27">
            <v>3085.5</v>
          </cell>
          <cell r="I27">
            <v>3085.5</v>
          </cell>
          <cell r="J27" t="str">
            <v>Presenta problemas financieros. Está cancelando su deuda en cuotas.</v>
          </cell>
        </row>
        <row r="28">
          <cell r="A28" t="str">
            <v>C.G.C. - COMPANIA GENERAL DE COMBUSTIBLES S.A.</v>
          </cell>
          <cell r="B28">
            <v>774.4</v>
          </cell>
          <cell r="H28">
            <v>1840.71</v>
          </cell>
          <cell r="I28">
            <v>2615.11</v>
          </cell>
          <cell r="J28" t="str">
            <v>En convocatoria de acreedores. Las operaciones se están llevando a cabo al contado</v>
          </cell>
        </row>
        <row r="29">
          <cell r="A29" t="str">
            <v>CABLEVISION S.A.</v>
          </cell>
          <cell r="B29">
            <v>48462.94</v>
          </cell>
          <cell r="C29">
            <v>10339.450000000001</v>
          </cell>
          <cell r="E29">
            <v>13691.15</v>
          </cell>
          <cell r="I29">
            <v>72493.539999999994</v>
          </cell>
          <cell r="J29" t="str">
            <v>Presenta problemas financieros. Nos pagaron en 6 cuotas con CPD ya se acreditaron varias de esas cuotas y se reconocera el revenue a medida que se vayan depositando los mismos</v>
          </cell>
        </row>
        <row r="30">
          <cell r="A30" t="str">
            <v>CARLOS CARBALLO Y ASOC. S.R.L.</v>
          </cell>
          <cell r="F30">
            <v>4827.8999999999996</v>
          </cell>
          <cell r="I30">
            <v>4827.8999999999996</v>
          </cell>
          <cell r="J30" t="str">
            <v>Se presento en convocatoria de acreedores</v>
          </cell>
        </row>
        <row r="31">
          <cell r="A31" t="str">
            <v>CENTRO DE COMPUTOS DE LA PROV. DE MISIONES</v>
          </cell>
          <cell r="H31">
            <v>115587.41</v>
          </cell>
          <cell r="I31">
            <v>115587.41</v>
          </cell>
          <cell r="J31" t="str">
            <v>Se esta a la espera de la entrega de Bonos de la Provincia de Misiones cancelando la deuda.</v>
          </cell>
        </row>
        <row r="32">
          <cell r="A32" t="str">
            <v>CETECO ARGENTINA S.A.</v>
          </cell>
          <cell r="H32">
            <v>14471.9</v>
          </cell>
          <cell r="I32">
            <v>14471.9</v>
          </cell>
          <cell r="J32" t="str">
            <v>En concurso Preventivo.</v>
          </cell>
        </row>
        <row r="33">
          <cell r="A33" t="str">
            <v>CHEMOTECNICA SINTYAL S.A. - (MONSANTO)</v>
          </cell>
          <cell r="H33">
            <v>14146.5</v>
          </cell>
          <cell r="I33">
            <v>14146.5</v>
          </cell>
          <cell r="J33" t="str">
            <v>Empresa disuelta. Estamos hablanbdo con Monsanto por lo adeudado con este cliente ya que pertenecían al mismo grupo.</v>
          </cell>
        </row>
        <row r="34">
          <cell r="A34" t="str">
            <v>CIBERMATICA S.A.</v>
          </cell>
          <cell r="J34" t="str">
            <v>Se cobro mediante proceso legal.</v>
          </cell>
        </row>
        <row r="35">
          <cell r="A35" t="str">
            <v>CICCONE CALCOGRAFICA SA</v>
          </cell>
          <cell r="F35">
            <v>178779.6</v>
          </cell>
          <cell r="G35">
            <v>88628.92</v>
          </cell>
          <cell r="H35">
            <v>23509.49</v>
          </cell>
          <cell r="I35">
            <v>290918.01</v>
          </cell>
          <cell r="J35" t="str">
            <v>Presenta problemas financieros. Se estan cobrando cuotas mensuales y las esta respetando. Se esta revisando cada operacion en particular y su grado de riesgo.</v>
          </cell>
        </row>
        <row r="36">
          <cell r="A36" t="str">
            <v>CLARIN GLOBAL S.A.</v>
          </cell>
          <cell r="F36">
            <v>149901.91099999999</v>
          </cell>
          <cell r="I36">
            <v>149901.91099999999</v>
          </cell>
          <cell r="J36" t="str">
            <v>Idem AGEA</v>
          </cell>
        </row>
        <row r="37">
          <cell r="A37" t="str">
            <v>COMPANIA DE RADIOCOMUNICACIONES MOVILES S.A. (MOVI</v>
          </cell>
          <cell r="B37">
            <v>47373.919999999998</v>
          </cell>
          <cell r="C37">
            <v>38205.68</v>
          </cell>
          <cell r="G37">
            <v>23529.66</v>
          </cell>
          <cell r="I37">
            <v>109109.26</v>
          </cell>
          <cell r="J37" t="str">
            <v>Presenta problemas de pago.</v>
          </cell>
        </row>
        <row r="38">
          <cell r="A38" t="str">
            <v>COMPANIA DE TELEFONOS DEL INTERIOR S.A. (CTI)</v>
          </cell>
          <cell r="B38">
            <v>29040</v>
          </cell>
          <cell r="C38">
            <v>14520</v>
          </cell>
          <cell r="D38">
            <v>112112.31</v>
          </cell>
          <cell r="G38">
            <v>6667.94</v>
          </cell>
          <cell r="H38">
            <v>25526.62</v>
          </cell>
          <cell r="I38">
            <v>187866.87</v>
          </cell>
          <cell r="J38" t="str">
            <v>Pagaron gran parte de su deuda atrasada. Seguira en cahs basis hasta nuevo monitoreo de su forma de pago</v>
          </cell>
        </row>
        <row r="39">
          <cell r="A39" t="str">
            <v>CONSULTORA BORIGEN, BETZEL S.R.L.</v>
          </cell>
          <cell r="H39">
            <v>1054.52</v>
          </cell>
          <cell r="I39">
            <v>1054.52</v>
          </cell>
          <cell r="J39" t="str">
            <v>Inciciadas acciones legales. Mediación.</v>
          </cell>
        </row>
        <row r="40">
          <cell r="A40" t="str">
            <v>CONSULTORES TRAVERSO Y ASOCIADOS SRL</v>
          </cell>
          <cell r="C40">
            <v>717.95</v>
          </cell>
          <cell r="I40">
            <v>717.95</v>
          </cell>
          <cell r="J40" t="str">
            <v>Hay que verificar el limite de credito y se revisara cada operacion en particular y su forma de pago.</v>
          </cell>
        </row>
        <row r="41">
          <cell r="A41" t="str">
            <v>CONTADURIA GENERAL DE LA PROVINCIA DE CORRIENTES</v>
          </cell>
          <cell r="H41">
            <v>60706.91</v>
          </cell>
          <cell r="I41">
            <v>60706.91</v>
          </cell>
          <cell r="J41" t="str">
            <v>Inciciadas acciones legales. Mediación.</v>
          </cell>
        </row>
        <row r="42">
          <cell r="A42" t="str">
            <v>CORREO ARGENTINO S.A.</v>
          </cell>
          <cell r="G42">
            <v>67204.649999999994</v>
          </cell>
          <cell r="H42">
            <v>210605.23</v>
          </cell>
          <cell r="I42">
            <v>277809.88</v>
          </cell>
          <cell r="J42" t="str">
            <v>Se presentó en convocatoria de acreedores</v>
          </cell>
        </row>
        <row r="43">
          <cell r="A43" t="str">
            <v>COSTOS Y ORGANIZACION INFORMATICA S.A.</v>
          </cell>
          <cell r="H43">
            <v>21775.65</v>
          </cell>
          <cell r="I43">
            <v>21775.65</v>
          </cell>
          <cell r="J43" t="str">
            <v>Presenta significativos atrasos en los plazos de pago.</v>
          </cell>
        </row>
        <row r="44">
          <cell r="A44" t="str">
            <v>CREATIVE SOLUTIONS S.R.L.</v>
          </cell>
          <cell r="H44">
            <v>30830.799999999999</v>
          </cell>
          <cell r="I44">
            <v>30830.799999999999</v>
          </cell>
          <cell r="J44" t="str">
            <v>Corresponde a deuda del año 1999 que el cliente se niega a pagar.</v>
          </cell>
        </row>
        <row r="45">
          <cell r="A45" t="str">
            <v>CRESTA TOMAS AUGUSTO</v>
          </cell>
          <cell r="J45" t="str">
            <v>Pago luego de un largo tiempo por problemas financieros</v>
          </cell>
        </row>
        <row r="46">
          <cell r="A46" t="str">
            <v>Danone Argentina S.A</v>
          </cell>
          <cell r="B46">
            <v>168085.59</v>
          </cell>
          <cell r="I46">
            <v>168085.59</v>
          </cell>
          <cell r="J46" t="str">
            <v>Idem Aguas Danone ( mismo grupo )</v>
          </cell>
        </row>
        <row r="47">
          <cell r="A47" t="str">
            <v>DATASTAR ARGENTINA SA</v>
          </cell>
          <cell r="D47">
            <v>40000</v>
          </cell>
          <cell r="G47">
            <v>2129.6</v>
          </cell>
          <cell r="I47">
            <v>42129.599999999999</v>
          </cell>
          <cell r="J47" t="str">
            <v>Por problemas de liquidez es cash basis. Se revisara en cada transaccion en particular para evaluar si sera o no cash basis.</v>
          </cell>
        </row>
        <row r="48">
          <cell r="A48" t="str">
            <v>EDEN S.A.</v>
          </cell>
          <cell r="J48" t="str">
            <v>Su unica forma de pago es en bonos. Debemos revisar cada caso en particular y solicitar autorizacion a HQ.</v>
          </cell>
        </row>
        <row r="49">
          <cell r="A49" t="str">
            <v>EDESA S.A.</v>
          </cell>
          <cell r="F49">
            <v>279.8125</v>
          </cell>
          <cell r="G49">
            <v>1776.33</v>
          </cell>
          <cell r="I49">
            <v>2056.1424999999999</v>
          </cell>
          <cell r="J49" t="str">
            <v>Su unica forma de pago es en bonos. Debemos revisar cada caso en particular y solicitar autorizacion a HQ.</v>
          </cell>
        </row>
        <row r="50">
          <cell r="A50" t="str">
            <v>EDESAL S.A.</v>
          </cell>
          <cell r="J50" t="str">
            <v>Su unica forma de pago es en bonos. Debemos revisar cada caso en particular y solicitar autorizacion a HQ.</v>
          </cell>
        </row>
        <row r="51">
          <cell r="A51" t="str">
            <v>EDITORIAL ATLANTIDA S.A.</v>
          </cell>
          <cell r="G51">
            <v>24987.5</v>
          </cell>
          <cell r="H51">
            <v>8200.18</v>
          </cell>
          <cell r="I51">
            <v>33187.68</v>
          </cell>
          <cell r="J51" t="str">
            <v>Enviamos CD por morosidad en los pagos y tendremos mediacion legal.</v>
          </cell>
        </row>
        <row r="52">
          <cell r="A52" t="str">
            <v>EMDERSA</v>
          </cell>
          <cell r="G52">
            <v>19723</v>
          </cell>
          <cell r="H52">
            <v>62.5</v>
          </cell>
          <cell r="I52">
            <v>19785.5</v>
          </cell>
          <cell r="J52" t="str">
            <v>Su unica forma de pago es en bonos. Debemos revisar cada caso en particular y solicitar autorizacion a HQ.</v>
          </cell>
        </row>
        <row r="53">
          <cell r="A53" t="str">
            <v>EMPRENDIMIENTOS FERROVIARIOS SA</v>
          </cell>
          <cell r="H53">
            <v>58105.13</v>
          </cell>
          <cell r="I53">
            <v>58105.13</v>
          </cell>
          <cell r="J53" t="str">
            <v>Se iniciaron las acciones legales por cheques rechazados</v>
          </cell>
        </row>
        <row r="54">
          <cell r="A54" t="str">
            <v>ENTE PROVINCIAL DE ENERGIA DE NEUQUEN</v>
          </cell>
          <cell r="E54">
            <v>66001.87</v>
          </cell>
          <cell r="F54">
            <v>75958.558000000005</v>
          </cell>
          <cell r="G54">
            <v>3142</v>
          </cell>
          <cell r="I54">
            <v>145102.42800000001</v>
          </cell>
          <cell r="J54" t="str">
            <v>Presentan problemas de pago. Nos entregaron CPD a Enero - Feb y Marzo 2002.  Se ira reconociendo a medida que se vayan acreditando los mismo</v>
          </cell>
        </row>
        <row r="55">
          <cell r="A55" t="str">
            <v>ENTERTAINMENT DEPOT S.A.</v>
          </cell>
          <cell r="H55">
            <v>22014.37</v>
          </cell>
          <cell r="I55">
            <v>22014.37</v>
          </cell>
          <cell r="J55" t="str">
            <v>Se encuentra en etapa de verificacion del credito por encontrarse en concurso preventivo</v>
          </cell>
        </row>
        <row r="56">
          <cell r="A56" t="str">
            <v>EXO S.A.</v>
          </cell>
          <cell r="G56">
            <v>16688.79</v>
          </cell>
          <cell r="H56">
            <v>38678.83</v>
          </cell>
          <cell r="I56">
            <v>55367.62</v>
          </cell>
          <cell r="J56" t="str">
            <v>Se presento en convocatoria de acreedores.</v>
          </cell>
        </row>
        <row r="57">
          <cell r="A57" t="str">
            <v>FARMALINK S.A.</v>
          </cell>
          <cell r="J57" t="str">
            <v>Su unica forma de pago es en bonos. Debemos revisar cada caso en particular y solicitar autorizacion a HQ.</v>
          </cell>
        </row>
        <row r="58">
          <cell r="A58" t="str">
            <v>FOOTBALL STARS COM S.A.</v>
          </cell>
          <cell r="H58">
            <v>3630.95</v>
          </cell>
          <cell r="I58">
            <v>3630.95</v>
          </cell>
          <cell r="J58" t="str">
            <v xml:space="preserve">Agotadas las posibilidades de contactar al cliente- Bolivia - </v>
          </cell>
        </row>
        <row r="59">
          <cell r="A59" t="str">
            <v>FUERZA AEREA ARGENTINA</v>
          </cell>
          <cell r="D59">
            <v>7280.62</v>
          </cell>
          <cell r="E59">
            <v>7461</v>
          </cell>
          <cell r="F59">
            <v>17160</v>
          </cell>
          <cell r="G59">
            <v>45677.35</v>
          </cell>
          <cell r="H59">
            <v>19021</v>
          </cell>
          <cell r="I59">
            <v>96599.97</v>
          </cell>
          <cell r="J59" t="str">
            <v>Problemas financieros. Pagan a sus proveedores a medida que reciben fondos del Ministerio de Economia.</v>
          </cell>
        </row>
        <row r="60">
          <cell r="A60" t="str">
            <v>GENERAL SECURITY S.R.L.</v>
          </cell>
          <cell r="H60">
            <v>9442.84</v>
          </cell>
          <cell r="I60">
            <v>9442.84</v>
          </cell>
          <cell r="J60" t="str">
            <v>Se presento en convocatoria de acreedores.</v>
          </cell>
        </row>
        <row r="61">
          <cell r="A61" t="str">
            <v>HONORABLE SENADO DE LA NACION</v>
          </cell>
          <cell r="D61">
            <v>21477.41</v>
          </cell>
          <cell r="I61">
            <v>21477.41</v>
          </cell>
          <cell r="J61" t="str">
            <v>El Ministerio de Economia no les esta girando dinero, por lo que por el momento tienen  suspendidos los pagos.</v>
          </cell>
        </row>
        <row r="62">
          <cell r="A62" t="str">
            <v>HOSPITAL DE PEDIATRIA DR JUAN P GARRAHAM</v>
          </cell>
          <cell r="H62">
            <v>19224.12</v>
          </cell>
          <cell r="I62">
            <v>19224.12</v>
          </cell>
          <cell r="J62" t="str">
            <v>Problemas financieros. Pagan a medida que reciben fondos.</v>
          </cell>
        </row>
        <row r="63">
          <cell r="A63" t="str">
            <v>HSM ARGENTINA S.A.</v>
          </cell>
          <cell r="G63">
            <v>2904</v>
          </cell>
          <cell r="I63">
            <v>2904</v>
          </cell>
          <cell r="J63" t="str">
            <v>Problemas financieros. Presentaron propuesta de pago aceptada con CPD.</v>
          </cell>
        </row>
        <row r="64">
          <cell r="A64" t="str">
            <v>I.N.S.S.J.P. - PAMI -</v>
          </cell>
          <cell r="H64">
            <v>20691</v>
          </cell>
          <cell r="I64">
            <v>20691</v>
          </cell>
          <cell r="J64" t="str">
            <v>No estan pudiendo hacer frente a sus obligaciones por no tener fondos de los recuadacion</v>
          </cell>
        </row>
        <row r="65">
          <cell r="A65" t="str">
            <v>IMPSAT S.A.</v>
          </cell>
          <cell r="B65">
            <v>18847.150000000001</v>
          </cell>
          <cell r="C65">
            <v>3066.62</v>
          </cell>
          <cell r="D65">
            <v>124872</v>
          </cell>
          <cell r="I65">
            <v>146785.76999999999</v>
          </cell>
          <cell r="J65" t="str">
            <v xml:space="preserve">Gob de Mendoza canceló el proyecto. </v>
          </cell>
        </row>
        <row r="66">
          <cell r="A66" t="str">
            <v>IT COLLEGE S.A.</v>
          </cell>
          <cell r="G66">
            <v>1651.65</v>
          </cell>
          <cell r="I66">
            <v>1651.65</v>
          </cell>
          <cell r="J66" t="str">
            <v>Pagaron su deuda con 6 CPD el ultimo para abril del 2002.</v>
          </cell>
        </row>
        <row r="67">
          <cell r="A67" t="str">
            <v>JEFATURA DE GABINETE DE MINISTROS</v>
          </cell>
          <cell r="J67" t="str">
            <v>Economia no esta girandoles fondos por lo que tienen suspendidos los pagos hasta nuevo aviso.</v>
          </cell>
        </row>
        <row r="68">
          <cell r="A68" t="str">
            <v>JUGOS DEL SUR S.A.</v>
          </cell>
          <cell r="H68">
            <v>10563.3</v>
          </cell>
          <cell r="I68">
            <v>10563.3</v>
          </cell>
          <cell r="J68" t="str">
            <v>En quiebra.</v>
          </cell>
        </row>
        <row r="69">
          <cell r="A69" t="str">
            <v>LA PAPELERA S.A.</v>
          </cell>
          <cell r="H69">
            <v>40106.5</v>
          </cell>
          <cell r="I69">
            <v>40106.5</v>
          </cell>
          <cell r="J69" t="str">
            <v>Cliente de Uruguay. No hay forma de contactalos. Se pidio ayuda a OSTC.</v>
          </cell>
        </row>
        <row r="70">
          <cell r="A70" t="str">
            <v>LIBRERIAS YENNY S.A.</v>
          </cell>
          <cell r="J70" t="str">
            <v>Se cobro lo adeudado desde hace varios meses pero igualmente sigue presentando problemas financieros serios.</v>
          </cell>
        </row>
        <row r="71">
          <cell r="A71" t="str">
            <v>METROGAS S.A.</v>
          </cell>
          <cell r="F71">
            <v>152589.486</v>
          </cell>
          <cell r="H71">
            <v>8739.23</v>
          </cell>
          <cell r="I71">
            <v>161328.71600000001</v>
          </cell>
          <cell r="J71" t="str">
            <v>Inciciadas acciones legales. Mediación.</v>
          </cell>
        </row>
        <row r="72">
          <cell r="A72" t="str">
            <v>MICROSTAR S.A.</v>
          </cell>
          <cell r="H72">
            <v>46484.55</v>
          </cell>
          <cell r="I72">
            <v>46484.55</v>
          </cell>
          <cell r="J72" t="str">
            <v>Se encuentra en proceso legal</v>
          </cell>
        </row>
        <row r="73">
          <cell r="A73" t="str">
            <v>MINISTERIO DE DEFENSA</v>
          </cell>
          <cell r="H73">
            <v>10285</v>
          </cell>
          <cell r="I73">
            <v>10285</v>
          </cell>
          <cell r="J73" t="str">
            <v>Economia no esta girandoles fondos por lo que tienen suspendidos los pagos hasta nuevo aviso.</v>
          </cell>
        </row>
        <row r="74">
          <cell r="A74" t="str">
            <v>MINISTERIO DE ECONOMIA Y OBRAS Y SERVICIOS PUBLICO</v>
          </cell>
          <cell r="C74">
            <v>95792.07</v>
          </cell>
          <cell r="D74">
            <v>125595.1</v>
          </cell>
          <cell r="G74">
            <v>2239.33</v>
          </cell>
          <cell r="H74">
            <v>14015.68</v>
          </cell>
          <cell r="I74">
            <v>237642.18</v>
          </cell>
          <cell r="J74" t="str">
            <v>Economia no esta girandoles fondos por lo que tienen suspendidos los pagos hasta nuevo aviso.</v>
          </cell>
        </row>
        <row r="75">
          <cell r="A75" t="str">
            <v>Ministerio de Educacion de Santa Fe</v>
          </cell>
          <cell r="B75">
            <v>13999.97</v>
          </cell>
          <cell r="C75">
            <v>12075</v>
          </cell>
          <cell r="I75">
            <v>26074.97</v>
          </cell>
          <cell r="J75" t="str">
            <v>Cliente nuevo. Verificar su evolucion</v>
          </cell>
        </row>
        <row r="76">
          <cell r="A76" t="str">
            <v>MINISTERIO DE SALUD Y ACCION SOCIAL</v>
          </cell>
          <cell r="C76">
            <v>21985.78</v>
          </cell>
          <cell r="I76">
            <v>21985.78</v>
          </cell>
          <cell r="J76" t="str">
            <v>Economia no esta girandoles fondos por lo que tienen suspendidos los pagos hasta nuevo aviso.</v>
          </cell>
        </row>
        <row r="77">
          <cell r="A77" t="str">
            <v>MULTICANAL S.A.</v>
          </cell>
          <cell r="B77">
            <v>56042.33</v>
          </cell>
          <cell r="C77">
            <v>56042.33</v>
          </cell>
          <cell r="D77">
            <v>56042.33</v>
          </cell>
          <cell r="I77">
            <v>168126.99</v>
          </cell>
          <cell r="J77" t="str">
            <v>Presenta serias dificultades financieras. Cancelaron parte de su deuda con CPD que van desde oct/01 a marzo/02 el revenue se reconoce a medida que se van acreditando los valores. Ultima forma de pago en Bonos Lecop.</v>
          </cell>
        </row>
        <row r="78">
          <cell r="A78" t="str">
            <v>MUNICIPALIDAD DE BERISO</v>
          </cell>
          <cell r="J78" t="str">
            <v>Pagaron en Bonos con mucho atraso por problemas de recaudacion</v>
          </cell>
        </row>
        <row r="79">
          <cell r="A79" t="str">
            <v>MUNICIPALIDAD DE JOSE C. PAZ</v>
          </cell>
          <cell r="H79">
            <v>58745.5</v>
          </cell>
          <cell r="I79">
            <v>58745.5</v>
          </cell>
          <cell r="J79" t="str">
            <v>Inciciadas acciones legales. Mediación.</v>
          </cell>
        </row>
        <row r="80">
          <cell r="A80" t="str">
            <v>MUNICIPALIDAD DE TANDIL</v>
          </cell>
          <cell r="H80">
            <v>4169.66</v>
          </cell>
          <cell r="I80">
            <v>4169.66</v>
          </cell>
          <cell r="J80" t="str">
            <v>No estan pudiendo hacer frente a sus obligaciones por no tener fondos de los recuadacion</v>
          </cell>
        </row>
        <row r="81">
          <cell r="A81" t="str">
            <v>OFFICE NET SA</v>
          </cell>
          <cell r="H81">
            <v>65139.03</v>
          </cell>
          <cell r="I81">
            <v>65139.03</v>
          </cell>
          <cell r="J81" t="str">
            <v xml:space="preserve">Se suspendieron las acciones legales iniciadas. Sigue en cash basis. En negociacion con el cliente  </v>
          </cell>
        </row>
        <row r="82">
          <cell r="A82" t="str">
            <v>OPEN SYSTEMS TRADING &amp; CONSULTING S.A.</v>
          </cell>
          <cell r="B82">
            <v>428666.24240000022</v>
          </cell>
          <cell r="C82">
            <v>63586.755650000006</v>
          </cell>
          <cell r="D82">
            <v>257360.66210000005</v>
          </cell>
          <cell r="E82">
            <v>154474.09585000001</v>
          </cell>
          <cell r="F82">
            <v>268855.55270000012</v>
          </cell>
          <cell r="G82">
            <v>63176.9</v>
          </cell>
          <cell r="I82">
            <v>1236120.2087000003</v>
          </cell>
          <cell r="J82" t="str">
            <v>Estan cumpliendo con el plan de pago acordado. Seguiremos viendo la evolucion del cumplimiento para el reconocimiento del revenue en acada caso en particular</v>
          </cell>
        </row>
        <row r="83">
          <cell r="A83" t="str">
            <v>PABLO FERNANDO SANCHEZ</v>
          </cell>
          <cell r="H83">
            <v>2623.43</v>
          </cell>
          <cell r="I83">
            <v>2623.43</v>
          </cell>
          <cell r="J83" t="str">
            <v xml:space="preserve">Sin forma de poder establecer contacto con el cliente. </v>
          </cell>
        </row>
        <row r="84">
          <cell r="A84" t="str">
            <v>PRAXAIR ARGENTINA SA</v>
          </cell>
          <cell r="B84">
            <v>55022.41</v>
          </cell>
          <cell r="I84">
            <v>55022.41</v>
          </cell>
          <cell r="J84" t="str">
            <v>Inciciadas acciones legales. Mediación.</v>
          </cell>
        </row>
        <row r="85">
          <cell r="A85" t="str">
            <v>PROVINCIA A.R.T.</v>
          </cell>
          <cell r="F85">
            <v>7320.5</v>
          </cell>
          <cell r="G85">
            <v>6050</v>
          </cell>
          <cell r="I85">
            <v>13370.5</v>
          </cell>
          <cell r="J85" t="str">
            <v>Problemas Financieros. Canceló su deuda luego de negociación.</v>
          </cell>
        </row>
        <row r="86">
          <cell r="A86" t="str">
            <v>PROYECTO PNUD BOL/95/009</v>
          </cell>
          <cell r="H86">
            <v>59780</v>
          </cell>
          <cell r="I86">
            <v>59780</v>
          </cell>
          <cell r="J86" t="str">
            <v>Corresponde a deuda de Lic año 1997. Imposible dar con el cliente.</v>
          </cell>
        </row>
        <row r="87">
          <cell r="A87" t="str">
            <v>PUBLICOM S.A.</v>
          </cell>
          <cell r="G87">
            <v>7984.79</v>
          </cell>
          <cell r="H87">
            <v>8988.94</v>
          </cell>
          <cell r="I87">
            <v>16973.73</v>
          </cell>
          <cell r="J87" t="str">
            <v>Serios problemas con la OB. Los negocios solo se reconoceran cuando sean cobrados.</v>
          </cell>
        </row>
        <row r="88">
          <cell r="A88" t="str">
            <v>RCM ARGENTINA</v>
          </cell>
          <cell r="B88">
            <v>12196.28</v>
          </cell>
          <cell r="C88">
            <v>12086.32</v>
          </cell>
          <cell r="E88">
            <v>101971.03</v>
          </cell>
          <cell r="F88">
            <v>28578.603500000005</v>
          </cell>
          <cell r="G88">
            <v>207368.59</v>
          </cell>
          <cell r="H88">
            <v>1478.81</v>
          </cell>
          <cell r="I88">
            <v>363679.63350000005</v>
          </cell>
          <cell r="J88" t="str">
            <v>Se esta reconociendo a medida que ingresa el dinero de la renegociacion.</v>
          </cell>
        </row>
        <row r="89">
          <cell r="A89" t="str">
            <v>RH COMPUTACION S.R.L.</v>
          </cell>
          <cell r="H89">
            <v>8610.4500000000007</v>
          </cell>
          <cell r="I89">
            <v>8610.4500000000007</v>
          </cell>
          <cell r="J89" t="str">
            <v>Problemas financieros. Están cancelando su deuda en cuotas.</v>
          </cell>
        </row>
        <row r="90">
          <cell r="A90" t="str">
            <v>RYACO S.A.</v>
          </cell>
          <cell r="B90">
            <v>11035.2</v>
          </cell>
          <cell r="F90">
            <v>36730.699999999997</v>
          </cell>
          <cell r="G90">
            <v>59447.95</v>
          </cell>
          <cell r="I90">
            <v>107213.85</v>
          </cell>
          <cell r="J90" t="str">
            <v>Problemas financieros. Están cancelando su deuda en cuotas.</v>
          </cell>
        </row>
        <row r="91">
          <cell r="A91" t="str">
            <v>RYBCO S.A.</v>
          </cell>
          <cell r="J91" t="str">
            <v>Presentan significativos atrasos en los plazos de pagos</v>
          </cell>
        </row>
        <row r="92">
          <cell r="A92" t="str">
            <v>SECRETARIA DE ESTADO DE TECNO. DE LA INFORMACION</v>
          </cell>
          <cell r="B92">
            <v>27245.57</v>
          </cell>
          <cell r="F92">
            <v>66972.289999999994</v>
          </cell>
          <cell r="G92">
            <v>15730</v>
          </cell>
          <cell r="I92">
            <v>109947.86</v>
          </cell>
          <cell r="J92" t="str">
            <v>Su unica forma de pago es en bonos. Debemos revisar cada caso en particulkar y solicitar autorizacion a HQ.</v>
          </cell>
        </row>
        <row r="93">
          <cell r="A93" t="str">
            <v>SERVICIOS INTERACTIVOS S.A.</v>
          </cell>
          <cell r="H93">
            <v>14520</v>
          </cell>
          <cell r="I93">
            <v>14520</v>
          </cell>
          <cell r="J93" t="str">
            <v>Presentan significativos atrasos en los plazos de pagos</v>
          </cell>
        </row>
        <row r="94">
          <cell r="A94" t="str">
            <v>SMART S.A.</v>
          </cell>
          <cell r="B94">
            <v>363</v>
          </cell>
          <cell r="G94">
            <v>52125.99</v>
          </cell>
          <cell r="H94">
            <v>6428.11</v>
          </cell>
          <cell r="I94">
            <v>58917.1</v>
          </cell>
          <cell r="J94" t="str">
            <v>Se presentaron en convocatoria de acreedores</v>
          </cell>
        </row>
        <row r="95">
          <cell r="A95" t="str">
            <v>SOLUCIONES ESTRATEGICAS S.A.</v>
          </cell>
          <cell r="H95">
            <v>1588.13</v>
          </cell>
          <cell r="I95">
            <v>1588.13</v>
          </cell>
          <cell r="J95" t="str">
            <v>Presentan significativos atrasos en los plazos de pagos</v>
          </cell>
        </row>
        <row r="96">
          <cell r="A96" t="str">
            <v>SOMOS CONSULTING S.A.</v>
          </cell>
          <cell r="H96">
            <v>1210</v>
          </cell>
          <cell r="I96">
            <v>1210</v>
          </cell>
          <cell r="J96" t="str">
            <v>Inciciadas acciones legales. Mediación.</v>
          </cell>
        </row>
        <row r="97">
          <cell r="A97" t="str">
            <v>SOMOS S.R.L.</v>
          </cell>
          <cell r="H97">
            <v>5626.33</v>
          </cell>
          <cell r="I97">
            <v>5626.33</v>
          </cell>
          <cell r="J97" t="str">
            <v>Inciciadas acciones legales. Mediación.</v>
          </cell>
        </row>
        <row r="98">
          <cell r="A98" t="str">
            <v>SUASOR SA</v>
          </cell>
          <cell r="E98">
            <v>48.35</v>
          </cell>
          <cell r="I98">
            <v>48.35</v>
          </cell>
          <cell r="J98" t="str">
            <v>Presentaron Problemas financieros y propuesta de pago aceptada con CPD.</v>
          </cell>
        </row>
        <row r="99">
          <cell r="A99" t="str">
            <v>TECHNICAL SOLUTIONS S.A.</v>
          </cell>
          <cell r="H99">
            <v>19952.900000000001</v>
          </cell>
          <cell r="I99">
            <v>19952.900000000001</v>
          </cell>
          <cell r="J99" t="str">
            <v>Presentan significativos atrasos en los plazos de pagos</v>
          </cell>
        </row>
        <row r="100">
          <cell r="A100" t="str">
            <v>Technical trainers S.A.</v>
          </cell>
          <cell r="D100">
            <v>27199.589599999999</v>
          </cell>
          <cell r="E100">
            <v>23308.068149999999</v>
          </cell>
          <cell r="I100">
            <v>50507.657749999998</v>
          </cell>
          <cell r="J100" t="str">
            <v>Se iniciaron las acciones legales por falta de pago</v>
          </cell>
        </row>
        <row r="101">
          <cell r="A101" t="str">
            <v>TELECOM ARGENTINA STET - FRANCE TELECOM S.A.</v>
          </cell>
          <cell r="C101">
            <v>8288.5</v>
          </cell>
          <cell r="D101">
            <v>162091.21</v>
          </cell>
          <cell r="E101">
            <v>0.01</v>
          </cell>
          <cell r="F101">
            <v>144856.01999999999</v>
          </cell>
          <cell r="G101">
            <v>21195.03</v>
          </cell>
          <cell r="H101">
            <v>347915.32</v>
          </cell>
          <cell r="I101">
            <v>684346.09</v>
          </cell>
          <cell r="J101" t="str">
            <v>Seran cash basis en caso de que no sea entregada a cobranzas la OB correspondiente para poder presentar la factura.</v>
          </cell>
        </row>
        <row r="102">
          <cell r="A102" t="str">
            <v>TELECOM PERSONAL S.A.</v>
          </cell>
          <cell r="C102">
            <v>135233.79</v>
          </cell>
          <cell r="F102">
            <v>52407.133000000002</v>
          </cell>
          <cell r="H102">
            <v>11616</v>
          </cell>
          <cell r="I102">
            <v>199256.92300000001</v>
          </cell>
          <cell r="J102" t="str">
            <v>Seran cash basis en caso de que no sea entregada a cobranzas la OB correspondiente para poder presentar la factura.</v>
          </cell>
        </row>
        <row r="103">
          <cell r="A103" t="str">
            <v>TELECOM SOLUCIONES S.A.</v>
          </cell>
          <cell r="F103">
            <v>55054.986000000004</v>
          </cell>
          <cell r="G103">
            <v>65541.649999999994</v>
          </cell>
          <cell r="H103">
            <v>183732.7</v>
          </cell>
          <cell r="I103">
            <v>304329.33599999995</v>
          </cell>
          <cell r="J103" t="str">
            <v>Seran cash basis en caso de que no sea entregada a cobranzas la OB correspondiente para poder presentar la factura.</v>
          </cell>
        </row>
        <row r="104">
          <cell r="A104" t="str">
            <v>TELELATINA MANAGEMENT COMPANY</v>
          </cell>
          <cell r="H104">
            <v>30263.93</v>
          </cell>
          <cell r="I104">
            <v>30263.93</v>
          </cell>
          <cell r="J104" t="str">
            <v>Estamos cobrando la deuda luefo de acuerdo en mediacion en 24 cuotas</v>
          </cell>
        </row>
        <row r="105">
          <cell r="A105" t="str">
            <v>TELEVISION FEDERAL S.A.</v>
          </cell>
          <cell r="H105">
            <v>907.5</v>
          </cell>
          <cell r="I105">
            <v>907.5</v>
          </cell>
          <cell r="J105" t="str">
            <v>Su unica forma de pago es en bonos. Debemos revisar cada caso en particulkar y solicitar autorizacion a HQ.</v>
          </cell>
        </row>
        <row r="106">
          <cell r="A106" t="str">
            <v>TOP SYSTEMS R&amp;R</v>
          </cell>
          <cell r="H106">
            <v>1995</v>
          </cell>
          <cell r="I106">
            <v>1995</v>
          </cell>
          <cell r="J106" t="str">
            <v>Enviada carta documento ya que se niegan a pagar los cursos brindados por Oracle.</v>
          </cell>
        </row>
        <row r="107">
          <cell r="A107" t="str">
            <v>TRAVELCLUB S.A.</v>
          </cell>
          <cell r="G107">
            <v>7018</v>
          </cell>
          <cell r="I107">
            <v>7018</v>
          </cell>
          <cell r="J107" t="str">
            <v>Se presento en convocatoria de acreedores.</v>
          </cell>
        </row>
        <row r="108">
          <cell r="A108" t="str">
            <v>TREN DE LA COSTA SA</v>
          </cell>
          <cell r="H108">
            <v>52078.879999999997</v>
          </cell>
          <cell r="I108">
            <v>52078.879999999997</v>
          </cell>
          <cell r="J108" t="str">
            <v>En convocatoria de acreedores.</v>
          </cell>
        </row>
        <row r="109">
          <cell r="A109" t="str">
            <v>TURISMO RIO DE LA PLATA S.A.</v>
          </cell>
          <cell r="H109">
            <v>9075</v>
          </cell>
          <cell r="I109">
            <v>9075</v>
          </cell>
          <cell r="J109" t="str">
            <v>Problemas financieros.</v>
          </cell>
        </row>
        <row r="110">
          <cell r="A110" t="str">
            <v>UBM S.A.</v>
          </cell>
          <cell r="H110">
            <v>7973.41</v>
          </cell>
          <cell r="I110">
            <v>7973.41</v>
          </cell>
          <cell r="J110" t="str">
            <v>Iniciadas las acciones legales por falta de pago y de respuesta a nuestros requerimientos.</v>
          </cell>
        </row>
        <row r="111">
          <cell r="A111" t="str">
            <v>UNICENTER  S.A.</v>
          </cell>
          <cell r="G111">
            <v>13107.93</v>
          </cell>
          <cell r="H111">
            <v>1815</v>
          </cell>
          <cell r="I111">
            <v>14922.93</v>
          </cell>
          <cell r="J111" t="str">
            <v>Presentan significativos atrasos en los plazos de pagos</v>
          </cell>
        </row>
        <row r="112">
          <cell r="A112" t="str">
            <v>UNIVERSIDAD DE BUENOS AIRES UBA</v>
          </cell>
          <cell r="H112">
            <v>7906.14</v>
          </cell>
          <cell r="I112">
            <v>7906.14</v>
          </cell>
          <cell r="J112" t="str">
            <v>Presentan significativos atrasos en los plazos de pagos</v>
          </cell>
        </row>
        <row r="113">
          <cell r="A113" t="str">
            <v>VICTORIO AMERICO GUALTIERI S.A.</v>
          </cell>
          <cell r="H113">
            <v>139096.43</v>
          </cell>
          <cell r="I113">
            <v>139096.43</v>
          </cell>
          <cell r="J113" t="str">
            <v xml:space="preserve">En covocatoria de acreedores. </v>
          </cell>
        </row>
        <row r="114">
          <cell r="G114">
            <v>907.5</v>
          </cell>
          <cell r="I114">
            <v>907.5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O75"/>
  <sheetViews>
    <sheetView showGridLines="0" tabSelected="1" topLeftCell="B1" workbookViewId="0">
      <selection activeCell="B2" sqref="B2"/>
    </sheetView>
  </sheetViews>
  <sheetFormatPr baseColWidth="10" defaultRowHeight="15" x14ac:dyDescent="0.25"/>
  <cols>
    <col min="1" max="1" width="4.5703125" hidden="1" customWidth="1"/>
    <col min="2" max="2" width="21.7109375" customWidth="1"/>
    <col min="4" max="7" width="8.7109375" customWidth="1"/>
    <col min="8" max="11" width="10.7109375" customWidth="1"/>
    <col min="12" max="14" width="7.42578125" customWidth="1"/>
    <col min="15" max="15" width="5.28515625" customWidth="1"/>
  </cols>
  <sheetData>
    <row r="1" spans="2:15" ht="11.25" customHeight="1" x14ac:dyDescent="0.25"/>
    <row r="2" spans="2:15" ht="11.25" customHeight="1" x14ac:dyDescent="0.25"/>
    <row r="3" spans="2:15" ht="16.5" x14ac:dyDescent="0.25">
      <c r="B3" s="191" t="s">
        <v>38</v>
      </c>
      <c r="C3" s="192"/>
      <c r="D3" s="192"/>
      <c r="E3" s="193"/>
      <c r="F3" s="194"/>
      <c r="G3" s="193"/>
      <c r="H3" s="193"/>
      <c r="I3" s="193"/>
      <c r="J3" s="193"/>
      <c r="K3" s="193"/>
    </row>
    <row r="4" spans="2:15" ht="16.5" x14ac:dyDescent="0.25">
      <c r="B4" s="191" t="s">
        <v>40</v>
      </c>
      <c r="C4" s="192"/>
      <c r="D4" s="192"/>
      <c r="E4" s="193"/>
      <c r="F4" s="194"/>
      <c r="G4" s="193"/>
      <c r="H4" s="193"/>
      <c r="I4" s="193"/>
      <c r="J4" s="193"/>
      <c r="K4" s="193"/>
    </row>
    <row r="5" spans="2:15" x14ac:dyDescent="0.25">
      <c r="B5" s="195"/>
      <c r="C5" s="196"/>
      <c r="D5" s="196"/>
      <c r="E5" s="196"/>
      <c r="F5" s="196"/>
      <c r="G5" s="196"/>
      <c r="H5" s="196"/>
      <c r="I5" s="196"/>
      <c r="J5" s="196"/>
      <c r="K5" s="196"/>
    </row>
    <row r="6" spans="2:15" ht="15.75" x14ac:dyDescent="0.25">
      <c r="B6" s="197" t="s">
        <v>39</v>
      </c>
      <c r="C6" s="192"/>
      <c r="D6" s="192"/>
      <c r="E6" s="193"/>
      <c r="F6" s="194"/>
      <c r="G6" s="193"/>
      <c r="H6" s="193"/>
      <c r="I6" s="193"/>
      <c r="J6" s="193"/>
      <c r="K6" s="193"/>
    </row>
    <row r="8" spans="2:15" x14ac:dyDescent="0.25">
      <c r="B8" s="1" t="s">
        <v>0</v>
      </c>
      <c r="C8" s="2" t="s">
        <v>1</v>
      </c>
      <c r="D8" s="170" t="s">
        <v>2</v>
      </c>
      <c r="E8" s="171"/>
      <c r="F8" s="171"/>
      <c r="G8" s="172"/>
      <c r="H8" s="170" t="s">
        <v>3</v>
      </c>
      <c r="I8" s="173"/>
      <c r="J8" s="173"/>
      <c r="K8" s="173"/>
    </row>
    <row r="9" spans="2:15" x14ac:dyDescent="0.25">
      <c r="B9" s="174" t="s">
        <v>4</v>
      </c>
      <c r="C9" s="2" t="s">
        <v>5</v>
      </c>
      <c r="D9" s="3" t="s">
        <v>6</v>
      </c>
      <c r="E9" s="4" t="s">
        <v>7</v>
      </c>
      <c r="F9" s="4" t="s">
        <v>8</v>
      </c>
      <c r="G9" s="4" t="s">
        <v>9</v>
      </c>
      <c r="H9" s="5" t="s">
        <v>6</v>
      </c>
      <c r="I9" s="6" t="s">
        <v>7</v>
      </c>
      <c r="J9" s="6" t="s">
        <v>8</v>
      </c>
      <c r="K9" s="6" t="s">
        <v>9</v>
      </c>
    </row>
    <row r="10" spans="2:15" x14ac:dyDescent="0.25">
      <c r="B10" s="174"/>
      <c r="C10" s="7"/>
      <c r="D10" s="176" t="s">
        <v>10</v>
      </c>
      <c r="E10" s="178" t="s">
        <v>10</v>
      </c>
      <c r="F10" s="178" t="s">
        <v>10</v>
      </c>
      <c r="G10" s="180" t="s">
        <v>11</v>
      </c>
      <c r="H10" s="5" t="s">
        <v>12</v>
      </c>
      <c r="I10" s="6" t="s">
        <v>12</v>
      </c>
      <c r="J10" s="6" t="s">
        <v>12</v>
      </c>
      <c r="K10" s="6" t="s">
        <v>13</v>
      </c>
    </row>
    <row r="11" spans="2:15" ht="15.75" thickBot="1" x14ac:dyDescent="0.3">
      <c r="B11" s="175"/>
      <c r="C11" s="8"/>
      <c r="D11" s="177"/>
      <c r="E11" s="179"/>
      <c r="F11" s="179"/>
      <c r="G11" s="181"/>
      <c r="H11" s="9" t="s">
        <v>5</v>
      </c>
      <c r="I11" s="10" t="s">
        <v>5</v>
      </c>
      <c r="J11" s="10" t="s">
        <v>5</v>
      </c>
      <c r="K11" s="10" t="s">
        <v>14</v>
      </c>
    </row>
    <row r="12" spans="2:15" ht="16.5" thickTop="1" thickBot="1" x14ac:dyDescent="0.3">
      <c r="B12" s="11" t="s">
        <v>15</v>
      </c>
      <c r="C12" s="12">
        <v>16.7</v>
      </c>
      <c r="D12" s="13">
        <v>5.5</v>
      </c>
      <c r="E12" s="14">
        <v>1</v>
      </c>
      <c r="F12" s="12">
        <v>0.2</v>
      </c>
      <c r="G12" s="15">
        <f>+K12/C12</f>
        <v>3.2574850299401197</v>
      </c>
      <c r="H12" s="16">
        <f>+H13+H14</f>
        <v>916.3</v>
      </c>
      <c r="I12" s="17">
        <v>169</v>
      </c>
      <c r="J12" s="18">
        <f>+J13+J14</f>
        <v>27.7</v>
      </c>
      <c r="K12" s="18">
        <f>+K13+K14</f>
        <v>54.4</v>
      </c>
      <c r="L12" s="19"/>
      <c r="M12" s="19"/>
      <c r="N12" s="19"/>
      <c r="O12" s="19"/>
    </row>
    <row r="13" spans="2:15" ht="16.5" thickTop="1" thickBot="1" x14ac:dyDescent="0.3">
      <c r="B13" s="20" t="s">
        <v>16</v>
      </c>
      <c r="C13" s="21">
        <v>3.7</v>
      </c>
      <c r="D13" s="22">
        <v>5.0999999999999996</v>
      </c>
      <c r="E13" s="22">
        <v>0.9</v>
      </c>
      <c r="F13" s="22">
        <v>0.2</v>
      </c>
      <c r="G13" s="22">
        <v>3.3</v>
      </c>
      <c r="H13" s="23">
        <v>191</v>
      </c>
      <c r="I13" s="24">
        <v>32</v>
      </c>
      <c r="J13" s="25">
        <v>6.3</v>
      </c>
      <c r="K13" s="24">
        <v>11</v>
      </c>
      <c r="L13" s="19"/>
      <c r="M13" s="19"/>
      <c r="N13" s="19"/>
      <c r="O13" s="19"/>
    </row>
    <row r="14" spans="2:15" ht="15.75" thickTop="1" x14ac:dyDescent="0.25">
      <c r="B14" s="26" t="s">
        <v>17</v>
      </c>
      <c r="C14" s="27">
        <v>13</v>
      </c>
      <c r="D14" s="22">
        <v>5.6</v>
      </c>
      <c r="E14" s="27">
        <v>1.1000000000000001</v>
      </c>
      <c r="F14" s="27">
        <v>0.2</v>
      </c>
      <c r="G14" s="28">
        <v>3</v>
      </c>
      <c r="H14" s="29">
        <v>725.3</v>
      </c>
      <c r="I14" s="27">
        <v>137</v>
      </c>
      <c r="J14" s="30">
        <v>21.4</v>
      </c>
      <c r="K14" s="30">
        <v>43.4</v>
      </c>
      <c r="L14" s="19"/>
      <c r="M14" s="19"/>
      <c r="N14" s="19"/>
      <c r="O14" s="19"/>
    </row>
    <row r="15" spans="2:15" ht="15.75" thickBot="1" x14ac:dyDescent="0.3">
      <c r="B15" s="31" t="s">
        <v>18</v>
      </c>
      <c r="C15" s="12">
        <v>5.9</v>
      </c>
      <c r="D15" s="13">
        <v>4.7</v>
      </c>
      <c r="E15" s="12">
        <v>1.6</v>
      </c>
      <c r="F15" s="12">
        <v>0.1</v>
      </c>
      <c r="G15" s="32">
        <v>2.2999999999999998</v>
      </c>
      <c r="H15" s="16">
        <f>+H16+H17</f>
        <v>274.3</v>
      </c>
      <c r="I15" s="12">
        <v>94</v>
      </c>
      <c r="J15" s="33">
        <f>+J16+J17</f>
        <v>6.9</v>
      </c>
      <c r="K15" s="34">
        <f>+K16+K17</f>
        <v>13.3</v>
      </c>
      <c r="L15" s="19"/>
      <c r="M15" s="19"/>
      <c r="N15" s="19"/>
      <c r="O15" s="19"/>
    </row>
    <row r="16" spans="2:15" ht="16.5" thickTop="1" thickBot="1" x14ac:dyDescent="0.3">
      <c r="B16" s="35" t="s">
        <v>16</v>
      </c>
      <c r="C16" s="21">
        <v>1.5</v>
      </c>
      <c r="D16" s="22">
        <v>5.4</v>
      </c>
      <c r="E16" s="22">
        <v>1.7</v>
      </c>
      <c r="F16" s="36">
        <v>0.12</v>
      </c>
      <c r="G16" s="22">
        <v>2.2000000000000002</v>
      </c>
      <c r="H16" s="30">
        <v>81.3</v>
      </c>
      <c r="I16" s="27">
        <v>25</v>
      </c>
      <c r="J16" s="30">
        <v>2.9</v>
      </c>
      <c r="K16" s="30">
        <v>3.3</v>
      </c>
      <c r="L16" s="19"/>
      <c r="M16" s="19"/>
      <c r="N16" s="19"/>
      <c r="O16" s="19"/>
    </row>
    <row r="17" spans="2:15" ht="15.75" thickTop="1" x14ac:dyDescent="0.25">
      <c r="B17" s="26" t="s">
        <v>17</v>
      </c>
      <c r="C17" s="27">
        <v>4.4000000000000004</v>
      </c>
      <c r="D17" s="22">
        <v>4.4000000000000004</v>
      </c>
      <c r="E17" s="27">
        <v>1.6</v>
      </c>
      <c r="F17" s="27">
        <v>0.1</v>
      </c>
      <c r="G17" s="27">
        <v>2.2999999999999998</v>
      </c>
      <c r="H17" s="22">
        <v>193</v>
      </c>
      <c r="I17" s="27">
        <v>69</v>
      </c>
      <c r="J17" s="30">
        <v>4</v>
      </c>
      <c r="K17" s="27">
        <v>10</v>
      </c>
      <c r="L17" s="19"/>
      <c r="M17" s="19"/>
      <c r="N17" s="19"/>
      <c r="O17" s="19"/>
    </row>
    <row r="18" spans="2:15" x14ac:dyDescent="0.25">
      <c r="B18" s="31" t="s">
        <v>19</v>
      </c>
      <c r="C18" s="12">
        <v>1.6</v>
      </c>
      <c r="D18" s="13">
        <v>1.2</v>
      </c>
      <c r="E18" s="12">
        <v>0.9</v>
      </c>
      <c r="F18" s="12">
        <v>0.1</v>
      </c>
      <c r="G18" s="32">
        <v>1.9</v>
      </c>
      <c r="H18" s="16">
        <f>+H19+H20</f>
        <v>19.5</v>
      </c>
      <c r="I18" s="33">
        <f>+I19+I20</f>
        <v>14.399999999999999</v>
      </c>
      <c r="J18" s="33">
        <f>+J19+J20</f>
        <v>2.1</v>
      </c>
      <c r="K18" s="34">
        <f>+K19+K20</f>
        <v>3.05</v>
      </c>
      <c r="L18" s="19"/>
      <c r="M18" s="19"/>
      <c r="N18" s="19"/>
      <c r="O18" s="19"/>
    </row>
    <row r="19" spans="2:15" ht="15.75" thickBot="1" x14ac:dyDescent="0.3">
      <c r="B19" s="26" t="s">
        <v>16</v>
      </c>
      <c r="C19" s="27">
        <v>1.5</v>
      </c>
      <c r="D19" s="27">
        <v>1.2</v>
      </c>
      <c r="E19" s="27">
        <v>0.9</v>
      </c>
      <c r="F19" s="27">
        <v>0.1</v>
      </c>
      <c r="G19" s="27">
        <v>1.9</v>
      </c>
      <c r="H19" s="30">
        <v>18.3</v>
      </c>
      <c r="I19" s="30">
        <v>13.7</v>
      </c>
      <c r="J19" s="27">
        <v>2</v>
      </c>
      <c r="K19" s="30">
        <v>2.9</v>
      </c>
      <c r="L19" s="19"/>
      <c r="M19" s="19"/>
      <c r="N19" s="19"/>
      <c r="O19" s="19"/>
    </row>
    <row r="20" spans="2:15" ht="15.75" thickTop="1" x14ac:dyDescent="0.25">
      <c r="B20" s="26" t="s">
        <v>17</v>
      </c>
      <c r="C20" s="27">
        <v>0.1</v>
      </c>
      <c r="D20" s="22">
        <v>1.1000000000000001</v>
      </c>
      <c r="E20" s="27">
        <v>0.8</v>
      </c>
      <c r="F20" s="27">
        <v>0.1</v>
      </c>
      <c r="G20" s="27">
        <v>1.5</v>
      </c>
      <c r="H20" s="37">
        <v>1.2</v>
      </c>
      <c r="I20" s="38">
        <v>0.7</v>
      </c>
      <c r="J20" s="30">
        <v>0.1</v>
      </c>
      <c r="K20" s="38">
        <v>0.15</v>
      </c>
      <c r="L20" s="19"/>
      <c r="M20" s="19"/>
      <c r="N20" s="19"/>
      <c r="O20" s="19"/>
    </row>
    <row r="21" spans="2:15" x14ac:dyDescent="0.25">
      <c r="B21" s="39" t="s">
        <v>20</v>
      </c>
      <c r="C21" s="32">
        <v>3.5</v>
      </c>
      <c r="D21" s="40">
        <v>1.8</v>
      </c>
      <c r="E21" s="32">
        <v>0.6</v>
      </c>
      <c r="F21" s="32"/>
      <c r="G21" s="32">
        <v>1.3</v>
      </c>
      <c r="H21" s="16">
        <f>+H22+H23</f>
        <v>63.4</v>
      </c>
      <c r="I21" s="41">
        <v>22</v>
      </c>
      <c r="J21" s="42"/>
      <c r="K21" s="41">
        <v>4.4000000000000004</v>
      </c>
      <c r="L21" s="19"/>
      <c r="M21" s="19"/>
      <c r="N21" s="19"/>
      <c r="O21" s="19"/>
    </row>
    <row r="22" spans="2:15" hidden="1" x14ac:dyDescent="0.25">
      <c r="B22" s="20" t="s">
        <v>16</v>
      </c>
      <c r="C22" s="43"/>
      <c r="D22" s="44"/>
      <c r="E22" s="43"/>
      <c r="F22" s="43"/>
      <c r="G22" s="43"/>
      <c r="H22" s="45"/>
      <c r="I22" s="46"/>
      <c r="J22" s="47"/>
      <c r="K22" s="47"/>
      <c r="L22" s="19"/>
      <c r="M22" s="19"/>
      <c r="N22" s="19"/>
      <c r="O22" s="19"/>
    </row>
    <row r="23" spans="2:15" x14ac:dyDescent="0.25">
      <c r="B23" s="20" t="s">
        <v>17</v>
      </c>
      <c r="C23" s="43">
        <v>3.5</v>
      </c>
      <c r="D23" s="44">
        <v>1.8</v>
      </c>
      <c r="E23" s="43">
        <v>0.6</v>
      </c>
      <c r="F23" s="43"/>
      <c r="G23" s="43">
        <v>1.3</v>
      </c>
      <c r="H23" s="48">
        <v>63.4</v>
      </c>
      <c r="I23" s="46">
        <v>22</v>
      </c>
      <c r="J23" s="47"/>
      <c r="K23" s="46">
        <v>4.3</v>
      </c>
      <c r="L23" s="19"/>
      <c r="M23" s="19"/>
      <c r="N23" s="19"/>
      <c r="O23" s="19"/>
    </row>
    <row r="24" spans="2:15" x14ac:dyDescent="0.25">
      <c r="B24" s="49" t="s">
        <v>16</v>
      </c>
      <c r="C24" s="50">
        <f>+C13+C16+C19+C22</f>
        <v>6.7</v>
      </c>
      <c r="D24" s="51">
        <f>+(D13*$C13+D16*$C16+D19*$C19+D22*$C22)/($C24)</f>
        <v>4.2940298507462691</v>
      </c>
      <c r="E24" s="52">
        <f t="shared" ref="E24:G24" si="0">+(E13*$C13+E16*$C16+E19*$C19+E22*$C22)/($C24)</f>
        <v>1.0791044776119403</v>
      </c>
      <c r="F24" s="52">
        <f t="shared" si="0"/>
        <v>0.15970149253731347</v>
      </c>
      <c r="G24" s="53">
        <f t="shared" si="0"/>
        <v>2.7402985074626862</v>
      </c>
      <c r="H24" s="54">
        <f t="shared" ref="H24:K25" si="1">+H13+H16+H19+H22</f>
        <v>290.60000000000002</v>
      </c>
      <c r="I24" s="55">
        <f t="shared" si="1"/>
        <v>70.7</v>
      </c>
      <c r="J24" s="55">
        <f t="shared" si="1"/>
        <v>11.2</v>
      </c>
      <c r="K24" s="56">
        <f t="shared" si="1"/>
        <v>17.2</v>
      </c>
      <c r="L24" s="19"/>
      <c r="M24" s="19"/>
      <c r="N24" s="19"/>
      <c r="O24" s="19"/>
    </row>
    <row r="25" spans="2:15" ht="15.75" thickBot="1" x14ac:dyDescent="0.3">
      <c r="B25" s="57" t="s">
        <v>17</v>
      </c>
      <c r="C25" s="58">
        <f>+C14+C17+C20+C23</f>
        <v>21</v>
      </c>
      <c r="D25" s="59">
        <f t="shared" ref="D25:G25" si="2">+(D14*$C14+D17*$C17+D20*$C20+D23*$C23)/($C25)</f>
        <v>4.6938095238095237</v>
      </c>
      <c r="E25" s="60">
        <f>+(E14*$C14+E17*$C17+E20*$C20+E23*$C23)/($C25)</f>
        <v>1.1200000000000001</v>
      </c>
      <c r="F25" s="60">
        <f t="shared" si="2"/>
        <v>0.14523809523809522</v>
      </c>
      <c r="G25" s="58">
        <f t="shared" si="2"/>
        <v>2.5628571428571427</v>
      </c>
      <c r="H25" s="54">
        <f t="shared" si="1"/>
        <v>982.9</v>
      </c>
      <c r="I25" s="55">
        <f t="shared" si="1"/>
        <v>228.7</v>
      </c>
      <c r="J25" s="55">
        <f t="shared" si="1"/>
        <v>25.5</v>
      </c>
      <c r="K25" s="56">
        <f t="shared" si="1"/>
        <v>57.849999999999994</v>
      </c>
      <c r="L25" s="19"/>
      <c r="M25" s="19"/>
      <c r="N25" s="19"/>
      <c r="O25" s="19"/>
    </row>
    <row r="26" spans="2:15" ht="15.75" thickTop="1" x14ac:dyDescent="0.25">
      <c r="B26" s="49" t="s">
        <v>21</v>
      </c>
      <c r="C26" s="61">
        <f>+C24+C25</f>
        <v>27.7</v>
      </c>
      <c r="D26" s="62">
        <f>+(D15*$C15+D18*$C18+D21*$C21+D12*$C12)/($C26)</f>
        <v>4.6137184115523464</v>
      </c>
      <c r="E26" s="63">
        <f t="shared" ref="E26:F26" si="3">+(E15*$C15+E18*$C18+E21*$C21+E12*$C12)/($C26)</f>
        <v>1.0714801444043323</v>
      </c>
      <c r="F26" s="63">
        <f t="shared" si="3"/>
        <v>0.14765342960288808</v>
      </c>
      <c r="G26" s="64">
        <f>+(G15*$C15+G18*$C18+G21*$C21+G12*$C12)/($C26)</f>
        <v>2.7277978339350182</v>
      </c>
      <c r="H26" s="65">
        <f>+H24+H25</f>
        <v>1273.5</v>
      </c>
      <c r="I26" s="66">
        <f t="shared" ref="I26:K26" si="4">+I24+I25</f>
        <v>299.39999999999998</v>
      </c>
      <c r="J26" s="66">
        <f t="shared" si="4"/>
        <v>36.700000000000003</v>
      </c>
      <c r="K26" s="67">
        <f t="shared" si="4"/>
        <v>75.05</v>
      </c>
      <c r="L26" s="19"/>
      <c r="M26" s="19"/>
      <c r="N26" s="19"/>
      <c r="O26" s="19"/>
    </row>
    <row r="27" spans="2:15" x14ac:dyDescent="0.25">
      <c r="H27" s="68"/>
    </row>
    <row r="28" spans="2:15" x14ac:dyDescent="0.25">
      <c r="H28" s="68"/>
    </row>
    <row r="29" spans="2:15" ht="15.75" x14ac:dyDescent="0.25">
      <c r="B29" s="197" t="s">
        <v>41</v>
      </c>
      <c r="C29" s="192"/>
      <c r="D29" s="192"/>
      <c r="E29" s="193"/>
      <c r="F29" s="193"/>
      <c r="G29" s="193"/>
      <c r="H29" s="193"/>
      <c r="I29" s="193"/>
      <c r="J29" s="193"/>
      <c r="K29" s="193"/>
    </row>
    <row r="30" spans="2:15" ht="15.75" thickBot="1" x14ac:dyDescent="0.3">
      <c r="H30" s="68"/>
    </row>
    <row r="31" spans="2:15" ht="15.75" thickTop="1" x14ac:dyDescent="0.25">
      <c r="B31" s="69" t="s">
        <v>22</v>
      </c>
      <c r="C31" s="70" t="s">
        <v>1</v>
      </c>
      <c r="D31" s="182" t="s">
        <v>2</v>
      </c>
      <c r="E31" s="183"/>
      <c r="F31" s="183"/>
      <c r="G31" s="183"/>
      <c r="H31" s="184" t="s">
        <v>3</v>
      </c>
      <c r="I31" s="183"/>
      <c r="J31" s="183"/>
      <c r="K31" s="185"/>
    </row>
    <row r="32" spans="2:15" x14ac:dyDescent="0.25">
      <c r="B32" s="186" t="s">
        <v>23</v>
      </c>
      <c r="C32" s="71" t="s">
        <v>5</v>
      </c>
      <c r="D32" s="72" t="s">
        <v>6</v>
      </c>
      <c r="E32" s="73" t="s">
        <v>7</v>
      </c>
      <c r="F32" s="73" t="s">
        <v>8</v>
      </c>
      <c r="G32" s="73" t="s">
        <v>9</v>
      </c>
      <c r="H32" s="74" t="s">
        <v>6</v>
      </c>
      <c r="I32" s="71" t="s">
        <v>7</v>
      </c>
      <c r="J32" s="71" t="s">
        <v>8</v>
      </c>
      <c r="K32" s="75" t="s">
        <v>9</v>
      </c>
    </row>
    <row r="33" spans="2:11" x14ac:dyDescent="0.25">
      <c r="B33" s="186"/>
      <c r="C33" s="76"/>
      <c r="D33" s="176" t="s">
        <v>10</v>
      </c>
      <c r="E33" s="189" t="s">
        <v>10</v>
      </c>
      <c r="F33" s="189" t="s">
        <v>10</v>
      </c>
      <c r="G33" s="189" t="s">
        <v>11</v>
      </c>
      <c r="H33" s="77" t="s">
        <v>12</v>
      </c>
      <c r="I33" s="78" t="s">
        <v>12</v>
      </c>
      <c r="J33" s="78" t="s">
        <v>12</v>
      </c>
      <c r="K33" s="79" t="s">
        <v>24</v>
      </c>
    </row>
    <row r="34" spans="2:11" ht="15.75" thickBot="1" x14ac:dyDescent="0.3">
      <c r="B34" s="187"/>
      <c r="C34" s="80"/>
      <c r="D34" s="188"/>
      <c r="E34" s="190"/>
      <c r="F34" s="190"/>
      <c r="G34" s="190"/>
      <c r="H34" s="81" t="s">
        <v>5</v>
      </c>
      <c r="I34" s="82" t="s">
        <v>5</v>
      </c>
      <c r="J34" s="82" t="s">
        <v>5</v>
      </c>
      <c r="K34" s="83" t="s">
        <v>14</v>
      </c>
    </row>
    <row r="35" spans="2:11" ht="16.5" thickTop="1" thickBot="1" x14ac:dyDescent="0.3">
      <c r="B35" s="31" t="s">
        <v>15</v>
      </c>
      <c r="C35" s="14">
        <v>70.2</v>
      </c>
      <c r="D35" s="84">
        <v>5.8</v>
      </c>
      <c r="E35" s="85">
        <v>1</v>
      </c>
      <c r="F35" s="86">
        <v>0.2</v>
      </c>
      <c r="G35" s="87">
        <v>3.6</v>
      </c>
      <c r="H35" s="88">
        <v>4067</v>
      </c>
      <c r="I35" s="89">
        <v>737</v>
      </c>
      <c r="J35" s="89">
        <v>145</v>
      </c>
      <c r="K35" s="90">
        <v>252</v>
      </c>
    </row>
    <row r="36" spans="2:11" ht="15.75" thickTop="1" x14ac:dyDescent="0.25">
      <c r="B36" s="91" t="s">
        <v>25</v>
      </c>
      <c r="C36" s="92">
        <v>12.4</v>
      </c>
      <c r="D36" s="91">
        <v>6.1</v>
      </c>
      <c r="E36" s="93">
        <v>1</v>
      </c>
      <c r="F36" s="91">
        <v>0.2</v>
      </c>
      <c r="G36" s="91">
        <v>3.3</v>
      </c>
      <c r="H36" s="94">
        <v>758</v>
      </c>
      <c r="I36" s="95">
        <v>122</v>
      </c>
      <c r="J36" s="95">
        <v>25</v>
      </c>
      <c r="K36" s="96">
        <v>42</v>
      </c>
    </row>
    <row r="37" spans="2:11" ht="15.75" thickBot="1" x14ac:dyDescent="0.3">
      <c r="B37" s="97" t="s">
        <v>26</v>
      </c>
      <c r="C37" s="98">
        <v>27.4</v>
      </c>
      <c r="D37" s="97">
        <v>6.2</v>
      </c>
      <c r="E37" s="99">
        <v>1.1000000000000001</v>
      </c>
      <c r="F37" s="97">
        <v>0.2</v>
      </c>
      <c r="G37" s="97">
        <v>3.8</v>
      </c>
      <c r="H37" s="100">
        <v>1700</v>
      </c>
      <c r="I37" s="101">
        <v>314</v>
      </c>
      <c r="J37" s="101">
        <v>55</v>
      </c>
      <c r="K37" s="102">
        <v>105</v>
      </c>
    </row>
    <row r="38" spans="2:11" ht="16.5" thickTop="1" thickBot="1" x14ac:dyDescent="0.3">
      <c r="B38" s="103" t="s">
        <v>27</v>
      </c>
      <c r="C38" s="104">
        <v>30.4</v>
      </c>
      <c r="D38" s="103">
        <v>5.3</v>
      </c>
      <c r="E38" s="105">
        <v>1</v>
      </c>
      <c r="F38" s="103">
        <v>0.2</v>
      </c>
      <c r="G38" s="103">
        <v>3.5</v>
      </c>
      <c r="H38" s="106">
        <v>1609</v>
      </c>
      <c r="I38" s="107">
        <v>301</v>
      </c>
      <c r="J38" s="107">
        <v>65</v>
      </c>
      <c r="K38" s="108">
        <v>105</v>
      </c>
    </row>
    <row r="39" spans="2:11" ht="16.5" thickTop="1" thickBot="1" x14ac:dyDescent="0.3">
      <c r="B39" s="109" t="s">
        <v>28</v>
      </c>
      <c r="C39" s="110">
        <v>113.6</v>
      </c>
      <c r="D39" s="111">
        <v>4.5</v>
      </c>
      <c r="E39" s="112">
        <v>1.7</v>
      </c>
      <c r="F39" s="113">
        <v>0.2</v>
      </c>
      <c r="G39" s="113">
        <v>3.6</v>
      </c>
      <c r="H39" s="114">
        <v>5157</v>
      </c>
      <c r="I39" s="115">
        <v>1972</v>
      </c>
      <c r="J39" s="116"/>
      <c r="K39" s="117">
        <v>404</v>
      </c>
    </row>
    <row r="40" spans="2:11" ht="15.75" thickTop="1" x14ac:dyDescent="0.25">
      <c r="B40" s="118" t="s">
        <v>26</v>
      </c>
      <c r="C40" s="119">
        <v>17</v>
      </c>
      <c r="D40" s="120">
        <v>0.8</v>
      </c>
      <c r="E40" s="121">
        <v>0.5</v>
      </c>
      <c r="F40" s="120">
        <v>0.2</v>
      </c>
      <c r="G40" s="120">
        <v>4.2</v>
      </c>
      <c r="H40" s="122">
        <v>136</v>
      </c>
      <c r="I40" s="123">
        <v>92</v>
      </c>
      <c r="J40" s="123">
        <v>26</v>
      </c>
      <c r="K40" s="124">
        <v>71</v>
      </c>
    </row>
    <row r="41" spans="2:11" ht="15.75" thickBot="1" x14ac:dyDescent="0.3">
      <c r="B41" s="125" t="s">
        <v>27</v>
      </c>
      <c r="C41" s="98">
        <v>96.7</v>
      </c>
      <c r="D41" s="97">
        <v>5.2</v>
      </c>
      <c r="E41" s="99">
        <v>1.9</v>
      </c>
      <c r="F41" s="97">
        <v>0.2</v>
      </c>
      <c r="G41" s="97">
        <v>3.4</v>
      </c>
      <c r="H41" s="100">
        <v>5022</v>
      </c>
      <c r="I41" s="126">
        <v>1880</v>
      </c>
      <c r="J41" s="101">
        <v>192</v>
      </c>
      <c r="K41" s="102">
        <v>333</v>
      </c>
    </row>
    <row r="42" spans="2:11" ht="16.5" thickTop="1" thickBot="1" x14ac:dyDescent="0.3">
      <c r="B42" s="31" t="s">
        <v>18</v>
      </c>
      <c r="C42" s="14">
        <v>35.6</v>
      </c>
      <c r="D42" s="84">
        <v>5.4</v>
      </c>
      <c r="E42" s="85">
        <v>1.7</v>
      </c>
      <c r="F42" s="86">
        <v>0.1</v>
      </c>
      <c r="G42" s="87">
        <v>3.1</v>
      </c>
      <c r="H42" s="88">
        <v>1934</v>
      </c>
      <c r="I42" s="89">
        <v>621</v>
      </c>
      <c r="J42" s="89">
        <v>51</v>
      </c>
      <c r="K42" s="90">
        <v>110</v>
      </c>
    </row>
    <row r="43" spans="2:11" ht="16.5" thickTop="1" thickBot="1" x14ac:dyDescent="0.3">
      <c r="B43" s="127" t="s">
        <v>25</v>
      </c>
      <c r="C43" s="104">
        <v>4.5999999999999996</v>
      </c>
      <c r="D43" s="103">
        <v>7.3</v>
      </c>
      <c r="E43" s="105">
        <v>2.1</v>
      </c>
      <c r="F43" s="103">
        <v>0.2</v>
      </c>
      <c r="G43" s="103">
        <v>3.8</v>
      </c>
      <c r="H43" s="128">
        <v>333</v>
      </c>
      <c r="I43" s="107">
        <v>96</v>
      </c>
      <c r="J43" s="107">
        <v>9</v>
      </c>
      <c r="K43" s="108">
        <v>18</v>
      </c>
    </row>
    <row r="44" spans="2:11" ht="15.75" thickTop="1" x14ac:dyDescent="0.25">
      <c r="B44" s="26" t="s">
        <v>26</v>
      </c>
      <c r="C44" s="28">
        <v>12.7</v>
      </c>
      <c r="D44" s="26">
        <v>6</v>
      </c>
      <c r="E44" s="129">
        <v>1.8</v>
      </c>
      <c r="F44" s="26">
        <v>0.2</v>
      </c>
      <c r="G44" s="26">
        <v>3</v>
      </c>
      <c r="H44" s="122">
        <v>755</v>
      </c>
      <c r="I44" s="123">
        <v>233</v>
      </c>
      <c r="J44" s="123">
        <v>20</v>
      </c>
      <c r="K44" s="124">
        <v>38</v>
      </c>
    </row>
    <row r="45" spans="2:11" ht="15.75" thickBot="1" x14ac:dyDescent="0.3">
      <c r="B45" s="26" t="s">
        <v>27</v>
      </c>
      <c r="C45" s="28">
        <v>18.399999999999999</v>
      </c>
      <c r="D45" s="26">
        <v>4.5999999999999996</v>
      </c>
      <c r="E45" s="129">
        <v>1.6</v>
      </c>
      <c r="F45" s="26">
        <v>0.1</v>
      </c>
      <c r="G45" s="26">
        <v>2.9</v>
      </c>
      <c r="H45" s="122">
        <v>846</v>
      </c>
      <c r="I45" s="123">
        <v>292</v>
      </c>
      <c r="J45" s="123">
        <v>22</v>
      </c>
      <c r="K45" s="124">
        <v>54</v>
      </c>
    </row>
    <row r="46" spans="2:11" ht="16.5" thickTop="1" thickBot="1" x14ac:dyDescent="0.3">
      <c r="B46" s="130" t="s">
        <v>19</v>
      </c>
      <c r="C46" s="131">
        <v>3.7</v>
      </c>
      <c r="D46" s="132">
        <v>1.2</v>
      </c>
      <c r="E46" s="133">
        <v>0.9</v>
      </c>
      <c r="F46" s="134">
        <v>0.1</v>
      </c>
      <c r="G46" s="134">
        <v>2.1</v>
      </c>
      <c r="H46" s="135">
        <v>45</v>
      </c>
      <c r="I46" s="136">
        <v>34</v>
      </c>
      <c r="J46" s="136">
        <v>3</v>
      </c>
      <c r="K46" s="137">
        <v>8</v>
      </c>
    </row>
    <row r="47" spans="2:11" ht="15.75" thickTop="1" x14ac:dyDescent="0.25">
      <c r="B47" s="138" t="s">
        <v>25</v>
      </c>
      <c r="C47" s="92">
        <v>3.1</v>
      </c>
      <c r="D47" s="91">
        <v>1.2</v>
      </c>
      <c r="E47" s="93">
        <v>0.9</v>
      </c>
      <c r="F47" s="91">
        <v>0.1</v>
      </c>
      <c r="G47" s="91">
        <v>2</v>
      </c>
      <c r="H47" s="94">
        <v>38</v>
      </c>
      <c r="I47" s="95">
        <v>29</v>
      </c>
      <c r="J47" s="95">
        <v>2</v>
      </c>
      <c r="K47" s="96">
        <v>6</v>
      </c>
    </row>
    <row r="48" spans="2:11" ht="15.75" thickBot="1" x14ac:dyDescent="0.3">
      <c r="B48" s="118" t="s">
        <v>26</v>
      </c>
      <c r="C48" s="119">
        <v>0.6</v>
      </c>
      <c r="D48" s="120">
        <v>1.4</v>
      </c>
      <c r="E48" s="121">
        <v>1</v>
      </c>
      <c r="F48" s="120">
        <v>0.1</v>
      </c>
      <c r="G48" s="120">
        <v>2.4</v>
      </c>
      <c r="H48" s="122">
        <v>8</v>
      </c>
      <c r="I48" s="123">
        <v>6</v>
      </c>
      <c r="J48" s="123">
        <v>1</v>
      </c>
      <c r="K48" s="124">
        <v>1</v>
      </c>
    </row>
    <row r="49" spans="2:11" ht="16.5" thickTop="1" thickBot="1" x14ac:dyDescent="0.3">
      <c r="B49" s="138" t="s">
        <v>27</v>
      </c>
      <c r="C49" s="92">
        <v>0</v>
      </c>
      <c r="D49" s="127">
        <v>1.5</v>
      </c>
      <c r="E49" s="105">
        <v>0.9</v>
      </c>
      <c r="F49" s="103">
        <v>0.1</v>
      </c>
      <c r="G49" s="103">
        <v>2.2999999999999998</v>
      </c>
      <c r="H49" s="128">
        <v>0</v>
      </c>
      <c r="I49" s="107">
        <v>0</v>
      </c>
      <c r="J49" s="108">
        <v>0</v>
      </c>
      <c r="K49" s="96">
        <v>0</v>
      </c>
    </row>
    <row r="50" spans="2:11" ht="16.5" thickTop="1" thickBot="1" x14ac:dyDescent="0.3">
      <c r="B50" s="130" t="s">
        <v>29</v>
      </c>
      <c r="C50" s="131">
        <v>10.1</v>
      </c>
      <c r="D50" s="111">
        <v>3.4</v>
      </c>
      <c r="E50" s="112">
        <v>1.4</v>
      </c>
      <c r="F50" s="113">
        <v>0</v>
      </c>
      <c r="G50" s="113">
        <v>1.4</v>
      </c>
      <c r="H50" s="139">
        <v>349</v>
      </c>
      <c r="I50" s="116">
        <v>140</v>
      </c>
      <c r="J50" s="116" t="s">
        <v>30</v>
      </c>
      <c r="K50" s="137">
        <v>14</v>
      </c>
    </row>
    <row r="51" spans="2:11" ht="16.5" thickTop="1" thickBot="1" x14ac:dyDescent="0.3">
      <c r="B51" s="140" t="s">
        <v>26</v>
      </c>
      <c r="C51" s="119">
        <v>3.6</v>
      </c>
      <c r="D51" s="141">
        <v>3.6</v>
      </c>
      <c r="E51" s="121">
        <v>1.5</v>
      </c>
      <c r="F51" s="120">
        <v>0</v>
      </c>
      <c r="G51" s="120">
        <v>1.5</v>
      </c>
      <c r="H51" s="122">
        <v>130</v>
      </c>
      <c r="I51" s="123">
        <v>56</v>
      </c>
      <c r="J51" s="123" t="s">
        <v>30</v>
      </c>
      <c r="K51" s="124">
        <v>5</v>
      </c>
    </row>
    <row r="52" spans="2:11" ht="16.5" thickTop="1" thickBot="1" x14ac:dyDescent="0.3">
      <c r="B52" s="142" t="s">
        <v>27</v>
      </c>
      <c r="C52" s="104">
        <v>6.5</v>
      </c>
      <c r="D52" s="143">
        <v>3.4</v>
      </c>
      <c r="E52" s="105">
        <v>1.3</v>
      </c>
      <c r="F52" s="103">
        <v>0</v>
      </c>
      <c r="G52" s="103">
        <v>1.3</v>
      </c>
      <c r="H52" s="128">
        <v>219</v>
      </c>
      <c r="I52" s="107">
        <v>84</v>
      </c>
      <c r="J52" s="107" t="s">
        <v>30</v>
      </c>
      <c r="K52" s="108">
        <v>8</v>
      </c>
    </row>
    <row r="53" spans="2:11" ht="16.5" thickTop="1" thickBot="1" x14ac:dyDescent="0.3">
      <c r="B53" s="144" t="s">
        <v>31</v>
      </c>
      <c r="C53" s="145">
        <v>4</v>
      </c>
      <c r="D53" s="146">
        <v>4.8</v>
      </c>
      <c r="E53" s="147">
        <v>3.4</v>
      </c>
      <c r="F53" s="148">
        <v>0.1</v>
      </c>
      <c r="G53" s="148">
        <v>4.5999999999999996</v>
      </c>
      <c r="H53" s="149">
        <v>189</v>
      </c>
      <c r="I53" s="150">
        <v>134</v>
      </c>
      <c r="J53" s="150">
        <v>4</v>
      </c>
      <c r="K53" s="151">
        <v>18</v>
      </c>
    </row>
    <row r="54" spans="2:11" ht="16.5" thickTop="1" thickBot="1" x14ac:dyDescent="0.3">
      <c r="B54" s="91" t="s">
        <v>26</v>
      </c>
      <c r="C54" s="152">
        <v>3</v>
      </c>
      <c r="D54" s="103">
        <v>4.8</v>
      </c>
      <c r="E54" s="103">
        <v>3.3</v>
      </c>
      <c r="F54" s="103">
        <v>0.1</v>
      </c>
      <c r="G54" s="103">
        <v>4.5999999999999996</v>
      </c>
      <c r="H54" s="128">
        <v>143</v>
      </c>
      <c r="I54" s="107">
        <v>99</v>
      </c>
      <c r="J54" s="107">
        <v>3</v>
      </c>
      <c r="K54" s="108">
        <v>14</v>
      </c>
    </row>
    <row r="55" spans="2:11" ht="16.5" thickTop="1" thickBot="1" x14ac:dyDescent="0.3">
      <c r="B55" s="97" t="s">
        <v>27</v>
      </c>
      <c r="C55" s="98">
        <v>1</v>
      </c>
      <c r="D55" s="97">
        <v>4.8</v>
      </c>
      <c r="E55" s="97">
        <v>3.7</v>
      </c>
      <c r="F55" s="97">
        <v>0.1</v>
      </c>
      <c r="G55" s="97">
        <v>4.8</v>
      </c>
      <c r="H55" s="153">
        <v>46</v>
      </c>
      <c r="I55" s="101">
        <v>36</v>
      </c>
      <c r="J55" s="101">
        <v>1</v>
      </c>
      <c r="K55" s="102">
        <v>5</v>
      </c>
    </row>
    <row r="56" spans="2:11" ht="16.5" thickTop="1" thickBot="1" x14ac:dyDescent="0.3">
      <c r="B56" s="31" t="s">
        <v>32</v>
      </c>
      <c r="C56" s="14">
        <v>22.7</v>
      </c>
      <c r="D56" s="84">
        <v>4.4000000000000004</v>
      </c>
      <c r="E56" s="85">
        <v>0.8</v>
      </c>
      <c r="F56" s="86">
        <v>0</v>
      </c>
      <c r="G56" s="87">
        <v>0.8</v>
      </c>
      <c r="H56" s="154">
        <v>993</v>
      </c>
      <c r="I56" s="89">
        <v>188</v>
      </c>
      <c r="J56" s="89">
        <v>7</v>
      </c>
      <c r="K56" s="90">
        <v>17</v>
      </c>
    </row>
    <row r="57" spans="2:11" ht="15.75" thickTop="1" x14ac:dyDescent="0.25">
      <c r="B57" s="91" t="s">
        <v>26</v>
      </c>
      <c r="C57" s="92">
        <v>12.5</v>
      </c>
      <c r="D57" s="91">
        <v>4.5</v>
      </c>
      <c r="E57" s="91">
        <v>0.9</v>
      </c>
      <c r="F57" s="91">
        <v>0</v>
      </c>
      <c r="G57" s="91">
        <v>0.9</v>
      </c>
      <c r="H57" s="94">
        <v>568</v>
      </c>
      <c r="I57" s="95">
        <v>110</v>
      </c>
      <c r="J57" s="95">
        <v>4</v>
      </c>
      <c r="K57" s="96">
        <v>11</v>
      </c>
    </row>
    <row r="58" spans="2:11" ht="15.75" thickBot="1" x14ac:dyDescent="0.3">
      <c r="B58" s="97" t="s">
        <v>27</v>
      </c>
      <c r="C58" s="98">
        <v>10.199999999999999</v>
      </c>
      <c r="D58" s="97">
        <v>4.2</v>
      </c>
      <c r="E58" s="97">
        <v>0.8</v>
      </c>
      <c r="F58" s="97">
        <v>0</v>
      </c>
      <c r="G58" s="97">
        <v>0.7</v>
      </c>
      <c r="H58" s="153">
        <v>426</v>
      </c>
      <c r="I58" s="101">
        <v>78</v>
      </c>
      <c r="J58" s="101">
        <v>3</v>
      </c>
      <c r="K58" s="102">
        <v>7</v>
      </c>
    </row>
    <row r="59" spans="2:11" ht="16.5" thickTop="1" thickBot="1" x14ac:dyDescent="0.3">
      <c r="B59" s="144" t="s">
        <v>33</v>
      </c>
      <c r="C59" s="131">
        <v>14.5</v>
      </c>
      <c r="D59" s="132">
        <v>4.5999999999999996</v>
      </c>
      <c r="E59" s="133">
        <v>2.7</v>
      </c>
      <c r="F59" s="134">
        <v>0.1</v>
      </c>
      <c r="G59" s="134">
        <v>1.2</v>
      </c>
      <c r="H59" s="135">
        <v>672</v>
      </c>
      <c r="I59" s="136">
        <v>394</v>
      </c>
      <c r="J59" s="136">
        <v>12</v>
      </c>
      <c r="K59" s="137">
        <v>18</v>
      </c>
    </row>
    <row r="60" spans="2:11" ht="16.5" thickTop="1" thickBot="1" x14ac:dyDescent="0.3">
      <c r="B60" s="103" t="s">
        <v>25</v>
      </c>
      <c r="C60" s="104">
        <v>5.8</v>
      </c>
      <c r="D60" s="103">
        <v>4.3</v>
      </c>
      <c r="E60" s="103">
        <v>2.2999999999999998</v>
      </c>
      <c r="F60" s="103">
        <v>0.1</v>
      </c>
      <c r="G60" s="103">
        <v>1.1000000000000001</v>
      </c>
      <c r="H60" s="128">
        <v>248</v>
      </c>
      <c r="I60" s="107">
        <v>135</v>
      </c>
      <c r="J60" s="107">
        <v>4</v>
      </c>
      <c r="K60" s="108">
        <v>7</v>
      </c>
    </row>
    <row r="61" spans="2:11" ht="16.5" thickTop="1" thickBot="1" x14ac:dyDescent="0.3">
      <c r="B61" s="97" t="s">
        <v>26</v>
      </c>
      <c r="C61" s="98">
        <v>4.8</v>
      </c>
      <c r="D61" s="97">
        <v>5.3</v>
      </c>
      <c r="E61" s="97">
        <v>3</v>
      </c>
      <c r="F61" s="97">
        <v>0.1</v>
      </c>
      <c r="G61" s="97">
        <v>1.4</v>
      </c>
      <c r="H61" s="153">
        <v>251</v>
      </c>
      <c r="I61" s="101">
        <v>143</v>
      </c>
      <c r="J61" s="101">
        <v>5</v>
      </c>
      <c r="K61" s="102">
        <v>7</v>
      </c>
    </row>
    <row r="62" spans="2:11" ht="16.5" thickTop="1" thickBot="1" x14ac:dyDescent="0.3">
      <c r="B62" s="26" t="s">
        <v>27</v>
      </c>
      <c r="C62" s="28">
        <v>4</v>
      </c>
      <c r="D62" s="26">
        <v>4.4000000000000004</v>
      </c>
      <c r="E62" s="26">
        <v>2.9</v>
      </c>
      <c r="F62" s="26">
        <v>0.1</v>
      </c>
      <c r="G62" s="26">
        <v>1.2</v>
      </c>
      <c r="H62" s="122">
        <v>173</v>
      </c>
      <c r="I62" s="123">
        <v>116</v>
      </c>
      <c r="J62" s="123">
        <v>3</v>
      </c>
      <c r="K62" s="124">
        <v>5</v>
      </c>
    </row>
    <row r="63" spans="2:11" ht="16.5" thickTop="1" thickBot="1" x14ac:dyDescent="0.3">
      <c r="B63" s="130" t="s">
        <v>34</v>
      </c>
      <c r="C63" s="131">
        <v>5.4</v>
      </c>
      <c r="D63" s="132">
        <v>3.9</v>
      </c>
      <c r="E63" s="134">
        <v>0</v>
      </c>
      <c r="F63" s="134">
        <v>0</v>
      </c>
      <c r="G63" s="134">
        <v>0.2</v>
      </c>
      <c r="H63" s="135">
        <v>213</v>
      </c>
      <c r="I63" s="136">
        <v>3</v>
      </c>
      <c r="J63" s="136">
        <v>2</v>
      </c>
      <c r="K63" s="137">
        <v>1</v>
      </c>
    </row>
    <row r="64" spans="2:11" ht="16.5" thickTop="1" thickBot="1" x14ac:dyDescent="0.3">
      <c r="B64" s="155" t="s">
        <v>27</v>
      </c>
      <c r="C64" s="98">
        <v>5.4</v>
      </c>
      <c r="D64" s="156">
        <v>3.9</v>
      </c>
      <c r="E64" s="97">
        <v>0</v>
      </c>
      <c r="F64" s="97">
        <v>0</v>
      </c>
      <c r="G64" s="97">
        <v>0.2</v>
      </c>
      <c r="H64" s="153">
        <v>213</v>
      </c>
      <c r="I64" s="101">
        <v>3</v>
      </c>
      <c r="J64" s="101">
        <v>2</v>
      </c>
      <c r="K64" s="102">
        <v>1</v>
      </c>
    </row>
    <row r="65" spans="2:11" ht="16.5" thickTop="1" thickBot="1" x14ac:dyDescent="0.3">
      <c r="B65" s="130" t="s">
        <v>35</v>
      </c>
      <c r="C65" s="131">
        <v>140.19999999999999</v>
      </c>
      <c r="D65" s="132"/>
      <c r="E65" s="134"/>
      <c r="F65" s="134">
        <v>0.4</v>
      </c>
      <c r="G65" s="134"/>
      <c r="H65" s="135"/>
      <c r="I65" s="136"/>
      <c r="J65" s="136">
        <v>561</v>
      </c>
      <c r="K65" s="137"/>
    </row>
    <row r="66" spans="2:11" ht="16.5" thickTop="1" thickBot="1" x14ac:dyDescent="0.3">
      <c r="B66" s="140" t="s">
        <v>27</v>
      </c>
      <c r="C66" s="119">
        <v>140.19999999999999</v>
      </c>
      <c r="D66" s="120">
        <v>0</v>
      </c>
      <c r="E66" s="120">
        <v>0</v>
      </c>
      <c r="F66" s="120">
        <v>0.4</v>
      </c>
      <c r="G66" s="120">
        <v>0</v>
      </c>
      <c r="H66" s="157">
        <v>0</v>
      </c>
      <c r="I66" s="157">
        <v>0</v>
      </c>
      <c r="J66" s="123">
        <v>561</v>
      </c>
      <c r="K66" s="157">
        <v>0</v>
      </c>
    </row>
    <row r="67" spans="2:11" ht="16.5" thickTop="1" thickBot="1" x14ac:dyDescent="0.3">
      <c r="B67" s="130" t="s">
        <v>36</v>
      </c>
      <c r="C67" s="131">
        <v>60.5</v>
      </c>
      <c r="D67" s="132"/>
      <c r="E67" s="134"/>
      <c r="F67" s="134">
        <v>0.5</v>
      </c>
      <c r="G67" s="134"/>
      <c r="H67" s="135"/>
      <c r="I67" s="136"/>
      <c r="J67" s="136">
        <v>323</v>
      </c>
      <c r="K67" s="137"/>
    </row>
    <row r="68" spans="2:11" ht="16.5" thickTop="1" thickBot="1" x14ac:dyDescent="0.3">
      <c r="B68" s="138" t="s">
        <v>25</v>
      </c>
      <c r="C68" s="92">
        <v>18.399999999999999</v>
      </c>
      <c r="D68" s="91">
        <v>0</v>
      </c>
      <c r="E68" s="91">
        <v>0</v>
      </c>
      <c r="F68" s="91">
        <v>0.5</v>
      </c>
      <c r="G68" s="91">
        <v>0</v>
      </c>
      <c r="H68" s="158">
        <v>0</v>
      </c>
      <c r="I68" s="158">
        <v>0</v>
      </c>
      <c r="J68" s="95">
        <v>92</v>
      </c>
      <c r="K68" s="158">
        <v>0</v>
      </c>
    </row>
    <row r="69" spans="2:11" ht="16.5" thickTop="1" thickBot="1" x14ac:dyDescent="0.3">
      <c r="B69" s="118" t="s">
        <v>26</v>
      </c>
      <c r="C69" s="119">
        <v>34.299999999999997</v>
      </c>
      <c r="D69" s="91">
        <v>0</v>
      </c>
      <c r="E69" s="91">
        <v>0</v>
      </c>
      <c r="F69" s="120">
        <v>0.6</v>
      </c>
      <c r="G69" s="91">
        <v>0</v>
      </c>
      <c r="H69" s="158">
        <v>0</v>
      </c>
      <c r="I69" s="158">
        <v>0</v>
      </c>
      <c r="J69" s="123">
        <v>192</v>
      </c>
      <c r="K69" s="158">
        <v>0</v>
      </c>
    </row>
    <row r="70" spans="2:11" ht="16.5" thickTop="1" thickBot="1" x14ac:dyDescent="0.3">
      <c r="B70" s="125" t="s">
        <v>27</v>
      </c>
      <c r="C70" s="98">
        <v>7.8</v>
      </c>
      <c r="D70" s="103">
        <v>0</v>
      </c>
      <c r="E70" s="103">
        <v>0</v>
      </c>
      <c r="F70" s="97">
        <v>0.5</v>
      </c>
      <c r="G70" s="103">
        <v>0</v>
      </c>
      <c r="H70" s="159">
        <v>0</v>
      </c>
      <c r="I70" s="159">
        <v>0</v>
      </c>
      <c r="J70" s="101">
        <v>39</v>
      </c>
      <c r="K70" s="160">
        <v>0</v>
      </c>
    </row>
    <row r="71" spans="2:11" ht="15.75" thickTop="1" x14ac:dyDescent="0.25">
      <c r="B71" s="49" t="s">
        <v>25</v>
      </c>
      <c r="C71" s="50">
        <v>44.3</v>
      </c>
      <c r="D71" s="161">
        <v>3.1</v>
      </c>
      <c r="E71" s="161">
        <v>0.9</v>
      </c>
      <c r="F71" s="161">
        <v>0.3</v>
      </c>
      <c r="G71" s="73">
        <v>1.6</v>
      </c>
      <c r="H71" s="162">
        <v>1377</v>
      </c>
      <c r="I71" s="71">
        <v>382</v>
      </c>
      <c r="J71" s="71">
        <v>133</v>
      </c>
      <c r="K71" s="75">
        <v>72</v>
      </c>
    </row>
    <row r="72" spans="2:11" x14ac:dyDescent="0.25">
      <c r="B72" s="49" t="s">
        <v>26</v>
      </c>
      <c r="C72" s="50">
        <v>115.8</v>
      </c>
      <c r="D72" s="161">
        <v>3.2</v>
      </c>
      <c r="E72" s="161">
        <v>0.9</v>
      </c>
      <c r="F72" s="161">
        <v>0.3</v>
      </c>
      <c r="G72" s="73">
        <v>2.2000000000000002</v>
      </c>
      <c r="H72" s="162">
        <v>3690</v>
      </c>
      <c r="I72" s="163">
        <v>1053</v>
      </c>
      <c r="J72" s="71">
        <v>305</v>
      </c>
      <c r="K72" s="75">
        <v>252</v>
      </c>
    </row>
    <row r="73" spans="2:11" ht="15.75" thickBot="1" x14ac:dyDescent="0.3">
      <c r="B73" s="49" t="s">
        <v>27</v>
      </c>
      <c r="C73" s="50">
        <v>320.5</v>
      </c>
      <c r="D73" s="161">
        <v>2.6</v>
      </c>
      <c r="E73" s="161">
        <v>0.9</v>
      </c>
      <c r="F73" s="161">
        <v>0.3</v>
      </c>
      <c r="G73" s="73">
        <v>1.6</v>
      </c>
      <c r="H73" s="162">
        <v>8553</v>
      </c>
      <c r="I73" s="163">
        <v>2789</v>
      </c>
      <c r="J73" s="71">
        <v>887</v>
      </c>
      <c r="K73" s="75">
        <v>518</v>
      </c>
    </row>
    <row r="74" spans="2:11" ht="16.5" thickTop="1" thickBot="1" x14ac:dyDescent="0.3">
      <c r="B74" s="164" t="s">
        <v>37</v>
      </c>
      <c r="C74" s="165">
        <v>480.5</v>
      </c>
      <c r="D74" s="166">
        <v>2.8</v>
      </c>
      <c r="E74" s="165">
        <v>0.9</v>
      </c>
      <c r="F74" s="165">
        <v>0.3</v>
      </c>
      <c r="G74" s="165">
        <v>1.8</v>
      </c>
      <c r="H74" s="167">
        <v>13619</v>
      </c>
      <c r="I74" s="168">
        <v>4224</v>
      </c>
      <c r="J74" s="168">
        <v>1325</v>
      </c>
      <c r="K74" s="169">
        <v>842</v>
      </c>
    </row>
    <row r="75" spans="2:11" ht="15.75" thickTop="1" x14ac:dyDescent="0.25"/>
  </sheetData>
  <mergeCells count="14">
    <mergeCell ref="D31:G31"/>
    <mergeCell ref="H31:K31"/>
    <mergeCell ref="B32:B34"/>
    <mergeCell ref="D33:D34"/>
    <mergeCell ref="E33:E34"/>
    <mergeCell ref="F33:F34"/>
    <mergeCell ref="G33:G34"/>
    <mergeCell ref="D8:G8"/>
    <mergeCell ref="H8:K8"/>
    <mergeCell ref="B9:B11"/>
    <mergeCell ref="D10:D11"/>
    <mergeCell ref="E10:E11"/>
    <mergeCell ref="F10:F11"/>
    <mergeCell ref="G10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 + 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Rizo Patron Demitriades, Luis Ricardo</dc:creator>
  <cp:lastModifiedBy>Cotrina Luna, Jorge Luis</cp:lastModifiedBy>
  <dcterms:created xsi:type="dcterms:W3CDTF">2021-05-27T13:20:19Z</dcterms:created>
  <dcterms:modified xsi:type="dcterms:W3CDTF">2021-05-27T18:19:14Z</dcterms:modified>
</cp:coreProperties>
</file>